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4" yWindow="480" windowWidth="20784" windowHeight="7080"/>
  </bookViews>
  <sheets>
    <sheet name="COSTITUZIONE" sheetId="1" r:id="rId1"/>
    <sheet name="UTILIZZO" sheetId="2" r:id="rId2"/>
    <sheet name="CALCOLI_NUOVO_ASSUNTO" sheetId="3" r:id="rId3"/>
  </sheets>
  <calcPr calcId="125725" iterateDelta="1E-4"/>
</workbook>
</file>

<file path=xl/calcChain.xml><?xml version="1.0" encoding="utf-8"?>
<calcChain xmlns="http://schemas.openxmlformats.org/spreadsheetml/2006/main">
  <c r="D16" i="2"/>
  <c r="D9"/>
  <c r="D37"/>
  <c r="B44" i="1"/>
  <c r="B45" s="1"/>
  <c r="B46" s="1"/>
  <c r="B54" s="1"/>
  <c r="B55" s="1"/>
  <c r="B31"/>
  <c r="B20"/>
  <c r="D20" i="2" l="1"/>
  <c r="D22" s="1"/>
  <c r="D26" s="1"/>
  <c r="D28" s="1"/>
</calcChain>
</file>

<file path=xl/sharedStrings.xml><?xml version="1.0" encoding="utf-8"?>
<sst xmlns="http://schemas.openxmlformats.org/spreadsheetml/2006/main" count="115" uniqueCount="111">
  <si>
    <r>
      <t xml:space="preserve">Comune di Verrua Po (PV) </t>
    </r>
    <r>
      <rPr>
        <sz val="10"/>
        <color rgb="FF000000"/>
        <rFont val="Calibri"/>
        <family val="2"/>
      </rPr>
      <t xml:space="preserve">- </t>
    </r>
    <r>
      <rPr>
        <i/>
        <sz val="10"/>
        <color rgb="FF000000"/>
        <rFont val="Calibri"/>
        <family val="2"/>
      </rPr>
      <t>COSTITUZIONE FONDO RISORSE DECENTRATE - ANNO 2023</t>
    </r>
  </si>
  <si>
    <t>DESCRIZIONE</t>
  </si>
  <si>
    <t>Risorse stabili</t>
  </si>
  <si>
    <r>
      <t xml:space="preserve">UNICO IMPORTO CONSOLIDATO ANNO 2003 - </t>
    </r>
    <r>
      <rPr>
        <i/>
        <sz val="8"/>
        <color rgb="FF000000"/>
        <rFont val="Calibri"/>
        <family val="2"/>
      </rPr>
      <t xml:space="preserve">(ART. 31 C.2 CCNL 2002-05) </t>
    </r>
    <r>
      <rPr>
        <b/>
        <i/>
        <sz val="8"/>
        <color rgb="FF323299"/>
        <rFont val="Calibri"/>
        <family val="2"/>
      </rPr>
      <t>(ART. 67 C.1, 1°PERIODO, CCNL 2016-18)</t>
    </r>
  </si>
  <si>
    <t>IMPORTO UNICO CONSOLIDATO ART. 67 CO. 1 CCNL 2016-2018 E– ART. 79 CO. 1 CCNL 2019-2021</t>
  </si>
  <si>
    <r>
      <t xml:space="preserve">INCREMENTI CCNL 2002-05 - </t>
    </r>
    <r>
      <rPr>
        <i/>
        <sz val="8"/>
        <color rgb="FF000000"/>
        <rFont val="Calibri"/>
        <family val="2"/>
      </rPr>
      <t>(ART. 32 CC. 1,2)</t>
    </r>
  </si>
  <si>
    <r>
      <t xml:space="preserve">INCREMENTI CCNL 2002-05 - (ART. 32 C. 7) </t>
    </r>
    <r>
      <rPr>
        <b/>
        <sz val="8"/>
        <color rgb="FF323299"/>
        <rFont val="Calibri"/>
        <family val="2"/>
      </rPr>
      <t>(CONFLUISCE STABILMENTE LO 0,20% M.S. 2001, NON UTILIZZATO NEL 2017 PER A.P., ART. 67, C.1, 3° PER. CCNL 2016-18)</t>
    </r>
  </si>
  <si>
    <r>
      <t xml:space="preserve">INCREMENTI CCNL 2004-05 - </t>
    </r>
    <r>
      <rPr>
        <i/>
        <sz val="8"/>
        <color rgb="FF000000"/>
        <rFont val="Calibri"/>
        <family val="2"/>
      </rPr>
      <t>(ART. 4. CC. 1,4,5 PARTE FISSA)</t>
    </r>
  </si>
  <si>
    <r>
      <t xml:space="preserve">INCREMENTI CCNL 2006-09 - </t>
    </r>
    <r>
      <rPr>
        <i/>
        <sz val="8"/>
        <color rgb="FF000000"/>
        <rFont val="Calibri"/>
        <family val="2"/>
      </rPr>
      <t>(ART. 8. CC. 2,5,6,7 PARTE FISSA)</t>
    </r>
  </si>
  <si>
    <r>
      <t xml:space="preserve">RISPARMI EX ART. 2 C. 3 D.LGS 165/2001 </t>
    </r>
    <r>
      <rPr>
        <b/>
        <i/>
        <sz val="8"/>
        <color rgb="FF323299"/>
        <rFont val="Calibri"/>
        <family val="2"/>
      </rPr>
      <t>(ART. 67 C. 2 Lett. d) CCNL 2016-18)</t>
    </r>
  </si>
  <si>
    <r>
      <t xml:space="preserve">RIDETERMINAZIONE PER INCREMENTO STIPENDIO - </t>
    </r>
    <r>
      <rPr>
        <i/>
        <sz val="8"/>
        <color rgb="FF000000"/>
        <rFont val="Calibri"/>
        <family val="2"/>
      </rPr>
      <t>(DICHIARAZIONE CONGIUNTA N.14 CCNL 2002-05 - N.1 CCNL 2008-09)</t>
    </r>
  </si>
  <si>
    <r>
      <t xml:space="preserve">RIDETERMINAZIONE PER INCREMENTO STIPENDIO </t>
    </r>
    <r>
      <rPr>
        <sz val="8"/>
        <color rgb="FF000000"/>
        <rFont val="Calibri"/>
        <family val="2"/>
      </rPr>
      <t xml:space="preserve">- </t>
    </r>
    <r>
      <rPr>
        <b/>
        <i/>
        <sz val="8"/>
        <color rgb="FF323299"/>
        <rFont val="Calibri"/>
        <family val="2"/>
      </rPr>
      <t xml:space="preserve">(ART. 67 C.2 Lett. b), CCNL 2016-18) </t>
    </r>
    <r>
      <rPr>
        <b/>
        <sz val="8"/>
        <color rgb="FFFF0000"/>
        <rFont val="Calibri"/>
        <family val="2"/>
      </rPr>
      <t>dichiarazione congiunta n. 5: fuori limite gli incrementi derivanti da CCNL 16-18</t>
    </r>
  </si>
  <si>
    <r>
      <t xml:space="preserve">INCREMENTO PER RIDUZIONE STABILE STRAORDINARIO - </t>
    </r>
    <r>
      <rPr>
        <i/>
        <sz val="8"/>
        <color rgb="FF000000"/>
        <rFont val="Calibri"/>
        <family val="2"/>
      </rPr>
      <t xml:space="preserve">(ART. 14 C.1 CCNL 1998-2001) </t>
    </r>
    <r>
      <rPr>
        <b/>
        <i/>
        <sz val="8"/>
        <color rgb="FF323299"/>
        <rFont val="Calibri"/>
        <family val="2"/>
      </rPr>
      <t xml:space="preserve">(ART. 67 C.2 Lett. g) CCNL 2016-18) </t>
    </r>
    <r>
      <rPr>
        <b/>
        <sz val="8"/>
        <color rgb="FF993200"/>
        <rFont val="Calibri"/>
        <family val="2"/>
      </rPr>
      <t>neutri gli incrementi successivi al 2016, perché finanziati da una corrispondente riduzione delle risorse per straordinario</t>
    </r>
  </si>
  <si>
    <r>
      <t xml:space="preserve">INCREMENTO PER PROCESSI DECENTRAMENTO E TRASFERIMENTO FUNZIONI - </t>
    </r>
    <r>
      <rPr>
        <i/>
        <sz val="8"/>
        <color rgb="FF000000"/>
        <rFont val="Calibri"/>
        <family val="2"/>
      </rPr>
      <t xml:space="preserve">(ART.15, C.1, lett. L), CCNL 1998-2001) </t>
    </r>
    <r>
      <rPr>
        <b/>
        <i/>
        <sz val="8"/>
        <color rgb="FF323299"/>
        <rFont val="Calibri"/>
        <family val="2"/>
      </rPr>
      <t>(ART. 67 C.2 Lett. e) CCNL 2016-18) (*)</t>
    </r>
  </si>
  <si>
    <r>
      <t xml:space="preserve">INCREMENTO PER RIORGANIZZAZIONI CON AUMENTO DOTAZIONE ORGANICA - </t>
    </r>
    <r>
      <rPr>
        <i/>
        <sz val="8"/>
        <color rgb="FF000000"/>
        <rFont val="Calibri"/>
        <family val="2"/>
      </rPr>
      <t xml:space="preserve">(ART.15, C.5, CCNL 1998-2001 PARTE FISSA) </t>
    </r>
    <r>
      <rPr>
        <b/>
        <i/>
        <sz val="8"/>
        <color rgb="FF323299"/>
        <rFont val="Calibri"/>
        <family val="2"/>
      </rPr>
      <t>(ART. 67 C.5 Lett. a) CCNL 2016-18)</t>
    </r>
  </si>
  <si>
    <r>
      <t xml:space="preserve">RIA E ASSEGNI AD PERSONAM PERSONALE CESSATO - </t>
    </r>
    <r>
      <rPr>
        <i/>
        <sz val="8"/>
        <color rgb="FF000000"/>
        <rFont val="Calibri"/>
        <family val="2"/>
      </rPr>
      <t xml:space="preserve">(ART. 4, C.2, CCNL 2000-01) </t>
    </r>
    <r>
      <rPr>
        <b/>
        <i/>
        <sz val="8"/>
        <color rgb="FF323299"/>
        <rFont val="Calibri"/>
        <family val="2"/>
      </rPr>
      <t>(ART. 67 C.2 Lett. c) CCNL 2016-18: IMP. INTERO ANNO SUCCESSIVO A CESSAZIONE)</t>
    </r>
  </si>
  <si>
    <r>
      <t xml:space="preserve">EURO 83,20 PER UNITA' DI PERSONALE IN SERVIZIO AL 31.12.2015, A DECORRERE DAL 31.12.2018 E A VALERE DAL 2019 </t>
    </r>
    <r>
      <rPr>
        <b/>
        <i/>
        <sz val="8"/>
        <color rgb="FF323299"/>
        <rFont val="Calibri"/>
        <family val="2"/>
      </rPr>
      <t xml:space="preserve">(ART 67 C.2 Lett.a) CCNL 2016-18) </t>
    </r>
    <r>
      <rPr>
        <b/>
        <sz val="8"/>
        <color rgb="FF993200"/>
        <rFont val="Calibri"/>
        <family val="2"/>
      </rPr>
      <t>dichiarazione congiunta n. 5: fuori limite</t>
    </r>
  </si>
  <si>
    <t>ART. 79 CO. 1 LETT. D CCNL 2019-2021 RIDETERMINAZIONE PER INCREMENTO STIPENDIO FUORI LIMITE</t>
  </si>
  <si>
    <t>ART. 79 CO. 1-BIS LETT. D CCNL 2019-2021 DIFFERENZIALI STIPENDIALI PERSONALE INQUADRATO IN B3 (9 MESI FUORI LIMITE)</t>
  </si>
  <si>
    <t>ART. 79 CO. 1 LETT. B CCNL 2019-2021 84,50 PER UNITA' DI PERSONALE IN SERVIZIO AL 31.12.2018 (FUORI LIMITE)</t>
  </si>
  <si>
    <t>TOTALE RISORSE STABILI</t>
  </si>
  <si>
    <t>Risorse variabili soggette al limite</t>
  </si>
  <si>
    <r>
      <t xml:space="preserve">SPONSORIZZAZIONI, ACCORDI COLLABORAZIONE, ECC. - </t>
    </r>
    <r>
      <rPr>
        <i/>
        <sz val="8"/>
        <color rgb="FF000000"/>
        <rFont val="Calibri"/>
        <family val="2"/>
      </rPr>
      <t xml:space="preserve">(ART. 43, L. 449/1997; ART. 15, C.1, lett. D), CCNL 1998-2001) </t>
    </r>
    <r>
      <rPr>
        <sz val="8"/>
        <color rgb="FF000000"/>
        <rFont val="Calibri"/>
        <family val="2"/>
      </rPr>
      <t xml:space="preserve">(2) </t>
    </r>
    <r>
      <rPr>
        <b/>
        <i/>
        <sz val="8"/>
        <color rgb="FF003265"/>
        <rFont val="Calibri"/>
        <family val="2"/>
      </rPr>
      <t>(ART. 67 C.3 Lett.a) CCNL 2016-18)</t>
    </r>
  </si>
  <si>
    <r>
      <t xml:space="preserve">RECUPERO EVASIONE ICI - </t>
    </r>
    <r>
      <rPr>
        <i/>
        <sz val="8"/>
        <color rgb="FF000000"/>
        <rFont val="Calibri"/>
        <family val="2"/>
      </rPr>
      <t xml:space="preserve">(ART. 4, C.3, CCNL 2000-2001; ART. 3, C. 57, L.662/1996, ART. 59, C.1, lett. P), D.LGS 446/1997) </t>
    </r>
    <r>
      <rPr>
        <b/>
        <i/>
        <sz val="8"/>
        <color rgb="FF003265"/>
        <rFont val="Calibri"/>
        <family val="2"/>
      </rPr>
      <t>(ART. 67 C.3 Lett.c) CCNL 2016-18)</t>
    </r>
  </si>
  <si>
    <r>
      <t xml:space="preserve">SPECIFICHE DISPOSIZIONI DI LEGGE - </t>
    </r>
    <r>
      <rPr>
        <i/>
        <sz val="8"/>
        <color rgb="FF000000"/>
        <rFont val="Calibri"/>
        <family val="2"/>
      </rPr>
      <t xml:space="preserve">(ART. 15 C. 1 lett. K) CCNL 1998-01) </t>
    </r>
    <r>
      <rPr>
        <sz val="8"/>
        <color rgb="FF000000"/>
        <rFont val="Calibri"/>
        <family val="2"/>
      </rPr>
      <t xml:space="preserve">(3) </t>
    </r>
    <r>
      <rPr>
        <b/>
        <i/>
        <sz val="8"/>
        <color rgb="FF003265"/>
        <rFont val="Calibri"/>
        <family val="2"/>
      </rPr>
      <t>(ART. 67 C.3 Lett.c) CCNL 2016-18)</t>
    </r>
  </si>
  <si>
    <r>
      <t xml:space="preserve">IMPORTO UNA TANTUM FRAZIONE RIA PARI ALLE MENSILITA' RESIDUE DOPO CESSAZIONE, ANNO SUCCESS. CESSAZIONE </t>
    </r>
    <r>
      <rPr>
        <b/>
        <i/>
        <sz val="8"/>
        <color rgb="FF003265"/>
        <rFont val="Calibri"/>
        <family val="2"/>
      </rPr>
      <t>(ART. 67 C.3 Lett.d) CCNL 2016-18)</t>
    </r>
  </si>
  <si>
    <r>
      <t xml:space="preserve">NUOVI SERVIZI E RIORGANIZZAZIONI SENZA AUMENTO DOT. ORGANICA - (ART.15, C.5, CCNL 1998-2001 PARTE VARIABILE) </t>
    </r>
    <r>
      <rPr>
        <b/>
        <i/>
        <sz val="8"/>
        <color rgb="FF003265"/>
        <rFont val="Calibri"/>
        <family val="2"/>
      </rPr>
      <t>(ART. 67 C.5 Lett. b) CCNL 2016-18)</t>
    </r>
  </si>
  <si>
    <r>
      <t xml:space="preserve">INTEGRAZIONE 1,2% - </t>
    </r>
    <r>
      <rPr>
        <i/>
        <sz val="8"/>
        <color rgb="FF000000"/>
        <rFont val="Calibri"/>
        <family val="2"/>
      </rPr>
      <t xml:space="preserve">(ART. 15, C.2, CCNL 1998-2001) </t>
    </r>
    <r>
      <rPr>
        <b/>
        <i/>
        <sz val="8"/>
        <color rgb="FF003265"/>
        <rFont val="Calibri"/>
        <family val="2"/>
      </rPr>
      <t>(ART. 67 C.3 Lett.h) e C.4 CCNL 2016-18) SOLO VERIFICA SUSSISTENZA RELATIVA CAPACITA' DI SPESA</t>
    </r>
  </si>
  <si>
    <r>
      <t xml:space="preserve">MESSI NOTIFICATORI - </t>
    </r>
    <r>
      <rPr>
        <i/>
        <sz val="8"/>
        <color rgb="FF000000"/>
        <rFont val="Calibri"/>
        <family val="2"/>
      </rPr>
      <t xml:space="preserve">(ART. 54, CCNL 14.9.2000) </t>
    </r>
    <r>
      <rPr>
        <b/>
        <sz val="8"/>
        <color rgb="FF003265"/>
        <rFont val="Calibri"/>
        <family val="2"/>
      </rPr>
      <t>(ART. 67 C.3 Lett.f) CCNL 2016-18) - art. 4 comma 2 CCNL 9.5.2006 - (m.s. 2003)</t>
    </r>
  </si>
  <si>
    <r>
      <t xml:space="preserve">COMPENSI PROFESSIONALI LEGALI IN RELAZIONE A SENTENZE FAVOREVOLI - </t>
    </r>
    <r>
      <rPr>
        <i/>
        <sz val="8"/>
        <color rgb="FF000000"/>
        <rFont val="Calibri"/>
        <family val="2"/>
      </rPr>
      <t xml:space="preserve">(ART. 27, CCNL 14.9.2000) </t>
    </r>
    <r>
      <rPr>
        <sz val="8"/>
        <color rgb="FF000000"/>
        <rFont val="Calibri"/>
        <family val="2"/>
      </rPr>
      <t xml:space="preserve">(4) </t>
    </r>
    <r>
      <rPr>
        <b/>
        <i/>
        <sz val="8"/>
        <color rgb="FF003265"/>
        <rFont val="Calibri"/>
        <family val="2"/>
      </rPr>
      <t>(ART. 67 C.3 Lett.c) CCNL 2016-18)</t>
    </r>
  </si>
  <si>
    <r>
      <t>INCENTIVI FUNZIONI TECNICHE (</t>
    </r>
    <r>
      <rPr>
        <i/>
        <sz val="8"/>
        <color rgb="FF000000"/>
        <rFont val="Calibri"/>
        <family val="2"/>
      </rPr>
      <t xml:space="preserve">ART. 113 DEL D.LGS. 50/2016) </t>
    </r>
    <r>
      <rPr>
        <sz val="8"/>
        <color rgb="FF000000"/>
        <rFont val="Calibri"/>
        <family val="2"/>
      </rPr>
      <t xml:space="preserve">(8) </t>
    </r>
    <r>
      <rPr>
        <b/>
        <i/>
        <sz val="8"/>
        <color rgb="FF003265"/>
        <rFont val="Calibri"/>
        <family val="2"/>
      </rPr>
      <t xml:space="preserve">(DICHIARAZIONE CONGIUNTA N. 1 CCNL 2016-18- CDC sez.aut. Del. N. 6/2018) </t>
    </r>
    <r>
      <rPr>
        <b/>
        <i/>
        <sz val="8"/>
        <color rgb="FFFF0000"/>
        <rFont val="Calibri"/>
        <family val="2"/>
      </rPr>
      <t>dal 19.04.2016 al 31.12.2017</t>
    </r>
  </si>
  <si>
    <t>Totale Risorse variabili soggette al limite</t>
  </si>
  <si>
    <t>Risorse variabili NON soggette al limite</t>
  </si>
  <si>
    <r>
      <t xml:space="preserve">ECONOMIE FONDO ANNO PRECEDENTE - </t>
    </r>
    <r>
      <rPr>
        <i/>
        <sz val="8"/>
        <color rgb="FF000000"/>
        <rFont val="Calibri"/>
        <family val="2"/>
      </rPr>
      <t xml:space="preserve">( ART. 17, C.5, CCNL 1998-2001) </t>
    </r>
    <r>
      <rPr>
        <b/>
        <i/>
        <sz val="8"/>
        <color rgb="FF003265"/>
        <rFont val="Calibri"/>
        <family val="2"/>
      </rPr>
      <t>(ART.80 CO. 1 CCNL 2019-2021)</t>
    </r>
  </si>
  <si>
    <t>ART. 79 CO. 3 CCNL 2019-2021 0,22 % MONTE SALARI 2018</t>
  </si>
  <si>
    <t>ART. 79 CO. 5 CNNL 2019-2021 – ART. 79 CO. 1 LETT. B CCNL 2019-2021 INCREMENTI UNA TANTUM (SOLO PER IL 2023) FUORI LIMITE ANNI 2021-2022</t>
  </si>
  <si>
    <r>
      <t xml:space="preserve">ECONOMIE FONDO STRAORDINARIO CONFLUITE - </t>
    </r>
    <r>
      <rPr>
        <i/>
        <sz val="8"/>
        <color rgb="FF000000"/>
        <rFont val="Calibri"/>
        <family val="2"/>
      </rPr>
      <t xml:space="preserve">(ART. 14, C.4, CCNL 1998-2001) </t>
    </r>
    <r>
      <rPr>
        <b/>
        <i/>
        <sz val="8"/>
        <color rgb="FF003265"/>
        <rFont val="Calibri"/>
        <family val="2"/>
      </rPr>
      <t>(ART. 67 C.3 Lett.e) CCNL 2016-18) ANNO SUCCESSIVO</t>
    </r>
  </si>
  <si>
    <r>
      <t xml:space="preserve">INTEGRAZIONE PARTE VARIABILE PER TRASFERIMENTO PERSONALE MESI RESIDUI DELL'ANNO DEL TRASFERIMENTO </t>
    </r>
    <r>
      <rPr>
        <b/>
        <i/>
        <sz val="8"/>
        <color rgb="FF003265"/>
        <rFont val="Calibri"/>
        <family val="2"/>
      </rPr>
      <t>(ART. 67 C.3 Lett.k) CCNL 2016-18) (*)</t>
    </r>
  </si>
  <si>
    <r>
      <t xml:space="preserve">QUOTE PER LA PROGETTAZIONE - </t>
    </r>
    <r>
      <rPr>
        <i/>
        <sz val="8"/>
        <color rgb="FF000000"/>
        <rFont val="Calibri"/>
        <family val="2"/>
      </rPr>
      <t xml:space="preserve">(ART. 15, C.1 LETT. K), CCNL 1998-2001; ART. 92, CC. 5-6, D.LGS. 163/2006) </t>
    </r>
    <r>
      <rPr>
        <b/>
        <i/>
        <sz val="8"/>
        <color rgb="FF003265"/>
        <rFont val="Calibri"/>
        <family val="2"/>
      </rPr>
      <t>ATTIVITA' SVOLTE PRIMA ENTRATA IN VIGORE D.LGS. 50/16</t>
    </r>
  </si>
  <si>
    <r>
      <t>INCENTIVI FUNZIONI TECNICHE (</t>
    </r>
    <r>
      <rPr>
        <i/>
        <sz val="8"/>
        <color rgb="FF000000"/>
        <rFont val="Calibri"/>
        <family val="2"/>
      </rPr>
      <t xml:space="preserve">ART. 113 DEL D.LGS. 50/2016) </t>
    </r>
    <r>
      <rPr>
        <sz val="8"/>
        <color rgb="FF000000"/>
        <rFont val="Calibri"/>
        <family val="2"/>
      </rPr>
      <t xml:space="preserve">(8) </t>
    </r>
    <r>
      <rPr>
        <b/>
        <i/>
        <sz val="8"/>
        <color rgb="FF003265"/>
        <rFont val="Calibri"/>
        <family val="2"/>
      </rPr>
      <t xml:space="preserve">(DICHIARAZIONE CONGIUNTA N. 1 CCNL 2016-18- CDC sez.aut. Del. N. 6/2018) </t>
    </r>
    <r>
      <rPr>
        <b/>
        <i/>
        <sz val="8"/>
        <color rgb="FFFF0000"/>
        <rFont val="Calibri"/>
        <family val="2"/>
      </rPr>
      <t>dal 01.01.2018</t>
    </r>
  </si>
  <si>
    <r>
      <t xml:space="preserve">COMPENSI PROFESSIONALI LEGALI IN RELAZIONE A SENTENZE FAVOREVOLI - </t>
    </r>
    <r>
      <rPr>
        <i/>
        <sz val="8"/>
        <color rgb="FF000000"/>
        <rFont val="Calibri"/>
        <family val="2"/>
      </rPr>
      <t xml:space="preserve">(ART. 27, CCNL 14/9/2000) </t>
    </r>
    <r>
      <rPr>
        <sz val="8"/>
        <color rgb="FF000000"/>
        <rFont val="Calibri"/>
        <family val="2"/>
      </rPr>
      <t xml:space="preserve">(5) </t>
    </r>
    <r>
      <rPr>
        <b/>
        <i/>
        <sz val="8"/>
        <color rgb="FF003265"/>
        <rFont val="Calibri"/>
        <family val="2"/>
      </rPr>
      <t>(ART. 67 C.3 Lett.c) CCNL 2016-18)</t>
    </r>
  </si>
  <si>
    <r>
      <t xml:space="preserve">SPONSORIZZ., ACCORDI DI COLLABORAZIONI, COMPENSI ISTAT, </t>
    </r>
    <r>
      <rPr>
        <i/>
        <sz val="8"/>
        <color rgb="FF000000"/>
        <rFont val="Calibri"/>
        <family val="2"/>
      </rPr>
      <t xml:space="preserve">ECC. </t>
    </r>
    <r>
      <rPr>
        <sz val="8"/>
        <color rgb="FF000000"/>
        <rFont val="Calibri"/>
        <family val="2"/>
      </rPr>
      <t xml:space="preserve">- </t>
    </r>
    <r>
      <rPr>
        <i/>
        <sz val="8"/>
        <color rgb="FF000000"/>
        <rFont val="Calibri"/>
        <family val="2"/>
      </rPr>
      <t xml:space="preserve">(ART. 43, L. 449/1997; ART. 15, C.1, lett. D), CCNL 1998-2001) </t>
    </r>
    <r>
      <rPr>
        <sz val="8"/>
        <color rgb="FF000000"/>
        <rFont val="Calibri"/>
        <family val="2"/>
      </rPr>
      <t xml:space="preserve">(6) </t>
    </r>
    <r>
      <rPr>
        <b/>
        <i/>
        <sz val="8"/>
        <color rgb="FF003265"/>
        <rFont val="Calibri"/>
        <family val="2"/>
      </rPr>
      <t>(ART. 67 C.3 Lett.a) CCNL 2016-18)</t>
    </r>
  </si>
  <si>
    <r>
      <t xml:space="preserve">RISORSE PIANI RAZIONALIZZAZIONE E RIQUALIFICAZIONE SPESA - </t>
    </r>
    <r>
      <rPr>
        <i/>
        <sz val="8"/>
        <color rgb="FF000000"/>
        <rFont val="Calibri"/>
        <family val="2"/>
      </rPr>
      <t xml:space="preserve">(ART. 15, COMMA 1, lett. K); ART. 16, COMMI 4 E 5, DL 98/2011) </t>
    </r>
    <r>
      <rPr>
        <sz val="8"/>
        <color rgb="FF000000"/>
        <rFont val="Calibri"/>
        <family val="2"/>
      </rPr>
      <t xml:space="preserve">(7) </t>
    </r>
    <r>
      <rPr>
        <b/>
        <i/>
        <sz val="8"/>
        <color rgb="FF003265"/>
        <rFont val="Calibri"/>
        <family val="2"/>
      </rPr>
      <t>(ART. 67 C.3 Lett.b) CCNL 2016-18)</t>
    </r>
  </si>
  <si>
    <r>
      <t xml:space="preserve">EVENTUALI MAGGIORI RISORSE OLTRE LIMITE ART. 23 C.2 D.LGS. 75/2017 SE APPOSITO DPCM </t>
    </r>
    <r>
      <rPr>
        <b/>
        <i/>
        <sz val="8"/>
        <color rgb="FF003265"/>
        <rFont val="Calibri"/>
        <family val="2"/>
      </rPr>
      <t>(ART. 67 C.3 Lett.j) e C.9 CCNL 2016-18)</t>
    </r>
  </si>
  <si>
    <t>Totale Risorse variabili NON soggette al limite</t>
  </si>
  <si>
    <t>TOTALE RISORSE VARIABILI</t>
  </si>
  <si>
    <t>TOTALE RISORSE DECENTRATE</t>
  </si>
  <si>
    <t>RIDUZIONE FONDO PER PERSONALE ATA</t>
  </si>
  <si>
    <t>RIDUZIONE FONDO PER PROCESSI ESTERNALIZZAZIONE (**)</t>
  </si>
  <si>
    <r>
      <t xml:space="preserve">RIDUZIONE FONDO PER POSIZIONI ORGANIZZATIVE ENTI SENZA DIRIGENZA - </t>
    </r>
    <r>
      <rPr>
        <b/>
        <i/>
        <sz val="8"/>
        <color rgb="FFFF0000"/>
        <rFont val="Calibri"/>
        <family val="2"/>
      </rPr>
      <t>(ARAN RAL294)</t>
    </r>
    <r>
      <rPr>
        <b/>
        <sz val="8"/>
        <color rgb="FFFF0000"/>
        <rFont val="Calibri"/>
        <family val="2"/>
      </rPr>
      <t xml:space="preserve">RIDUZIONE FONDO PER POSIZIONI ORGANIZZATIVE ENTI SENZA DIRIGENZA - </t>
    </r>
    <r>
      <rPr>
        <b/>
        <i/>
        <sz val="8"/>
        <color rgb="FFFF0000"/>
        <rFont val="Calibri"/>
        <family val="2"/>
      </rPr>
      <t>(ARAN RAL294)</t>
    </r>
  </si>
  <si>
    <r>
      <t xml:space="preserve">RIDUZIONE FONDO, DAL 2018, IMPORTO PER POSIZIONI ORGANIZZATIVE DELL'ANNO 2017 - ENTI CON DIRIGENZA - </t>
    </r>
    <r>
      <rPr>
        <b/>
        <i/>
        <sz val="8"/>
        <color rgb="FF323299"/>
        <rFont val="Calibri"/>
        <family val="2"/>
      </rPr>
      <t>(ART. 67, C. 1, 2° PERIODO, CCNL 2016-18)</t>
    </r>
  </si>
  <si>
    <t>CONSOLIDAMENTO DECURTAZIONE ANNI 2011-2014 DAL 2015 IN POI</t>
  </si>
  <si>
    <t>DECURTAZIONI DEL FONDO ART. 1 COMMA 236 LEGGE 208/2015</t>
  </si>
  <si>
    <t>DECURTAZIONI DEL FONDO  ART. 23 COMMA 2 DEL D.LGS. 75/2017</t>
  </si>
  <si>
    <t>TOTALE DEPURATO DELLE VOCI NON SOGGETTE AL VINCOLO E DELLE RIDUZIONI/DECURTAZIONI
"FONDO" POSIZIONI ORGANIZZATIVE FINANZIATO DA BILANCIO IN ENTI SENZA LA DIRIGENZA</t>
  </si>
  <si>
    <t>TOTALE RISORSE DISPONIBILI</t>
  </si>
  <si>
    <t>Comune di Verrua Po (PV) - UTILIZZO FONDO RISORSE DECENTRATE - ANNO 2023</t>
  </si>
  <si>
    <t>DA PARTE STABILE</t>
  </si>
  <si>
    <r>
      <t xml:space="preserve">INDENNITÀ DI COMPARTO QUOTA CARICO FONDO </t>
    </r>
    <r>
      <rPr>
        <b/>
        <i/>
        <sz val="8"/>
        <color rgb="FF003366"/>
        <rFont val="Calibri"/>
        <family val="2"/>
      </rPr>
      <t>(ART. 68 C.1 CCNL 2016-18)INDENNITÀ DI COMPARTO QUOTA CARICO FONDO (ART. 68 C.1 CCNL 2016-18)</t>
    </r>
  </si>
  <si>
    <r>
      <t xml:space="preserve">INDENNITÀ PERSONALE EDUCATIVO ASILI NIDO </t>
    </r>
    <r>
      <rPr>
        <i/>
        <sz val="8"/>
        <color rgb="FF000000"/>
        <rFont val="Calibri"/>
        <family val="2"/>
      </rPr>
      <t>(ART. 31 C.7, SECONDO PERIODO, CCNL 14.09.2000)</t>
    </r>
    <r>
      <rPr>
        <sz val="8"/>
        <color rgb="FF000000"/>
        <rFont val="Calibri"/>
        <family val="2"/>
      </rPr>
      <t xml:space="preserve"> </t>
    </r>
    <r>
      <rPr>
        <b/>
        <i/>
        <sz val="8"/>
        <color rgb="FF003366"/>
        <rFont val="Calibri"/>
        <family val="2"/>
      </rPr>
      <t>(ART. 68 C.1 CCNL 2016-18)</t>
    </r>
  </si>
  <si>
    <r>
      <t xml:space="preserve">INDENNITÀ EX VIII QF NON TITOLARE PO </t>
    </r>
    <r>
      <rPr>
        <i/>
        <sz val="8"/>
        <color rgb="FF000000"/>
        <rFont val="Calibri"/>
        <family val="2"/>
      </rPr>
      <t>(ART. 37 C.4 CCNL 06.07.1995)</t>
    </r>
    <r>
      <rPr>
        <sz val="8"/>
        <color rgb="FF000000"/>
        <rFont val="Calibri"/>
        <family val="2"/>
      </rPr>
      <t xml:space="preserve"> </t>
    </r>
    <r>
      <rPr>
        <b/>
        <i/>
        <sz val="8"/>
        <color rgb="FF003366"/>
        <rFont val="Calibri"/>
        <family val="2"/>
      </rPr>
      <t xml:space="preserve">(ART. 68 C.1 CCNL 2016-18)INDENNITÀ EX VIII QF NON TITOLARE PO </t>
    </r>
    <r>
      <rPr>
        <i/>
        <sz val="8"/>
        <color rgb="FF000000"/>
        <rFont val="Calibri"/>
        <family val="2"/>
      </rPr>
      <t>(ART. 37 C.4 CCNL 06.07.1995)</t>
    </r>
    <r>
      <rPr>
        <sz val="8"/>
        <color rgb="FF000000"/>
        <rFont val="Calibri"/>
        <family val="2"/>
      </rPr>
      <t xml:space="preserve"> </t>
    </r>
    <r>
      <rPr>
        <b/>
        <i/>
        <sz val="8"/>
        <color rgb="FF003366"/>
        <rFont val="Calibri"/>
        <family val="2"/>
      </rPr>
      <t>(ART. 68 C.1 CCNL 2016-18)</t>
    </r>
  </si>
  <si>
    <t>TOTALE RISORE UTILIZZATE DA PARTE STABILE</t>
  </si>
  <si>
    <t>PARTE PREVALENTE RISORSE ART. 67 C. 3, CON ESCLUSIONE RISORSE PER SPECIFICHE DISPOSIZIONI  DI LEGGE E PER MESSI NOTIFICATORI</t>
  </si>
  <si>
    <r>
      <t xml:space="preserve">PREMI CORRELATI ALLA PERFORMANCE ORGANIZZATIVA </t>
    </r>
    <r>
      <rPr>
        <b/>
        <i/>
        <sz val="8"/>
        <color rgb="FF003366"/>
        <rFont val="Calibri"/>
        <family val="2"/>
      </rPr>
      <t>(ART. 68 C.2 Lett. a) CCNL 2016-18)</t>
    </r>
  </si>
  <si>
    <r>
      <rPr>
        <b/>
        <i/>
        <sz val="8"/>
        <color rgb="FF993300"/>
        <rFont val="Calibri"/>
        <family val="2"/>
      </rPr>
      <t xml:space="preserve">PREMI CORRELATI ALLA PERFORMANCE INDIVIDUALE </t>
    </r>
    <r>
      <rPr>
        <b/>
        <i/>
        <sz val="8"/>
        <color rgb="FF003366"/>
        <rFont val="Calibri"/>
        <family val="2"/>
      </rPr>
      <t xml:space="preserve">(ART. 68 C.2 Lett. b) CCNL 2016-18) </t>
    </r>
    <r>
      <rPr>
        <b/>
        <i/>
        <sz val="8"/>
        <color rgb="FF993300"/>
        <rFont val="Calibri"/>
        <family val="2"/>
      </rPr>
      <t>ALMENO 30% DELLE RISORSE EX ART. 67 C.3, CON APPLICAZIONE DIFFERENZIAZIONE DI CUI ALL'ART. 69 (MAGGIORAZIONE PER LE VALUTAZIONE PiU' ELEVATE NON INFERIORE AL 30% MEDIA)</t>
    </r>
  </si>
  <si>
    <r>
      <t xml:space="preserve">INDENNITÀ TURNO, REPERIBILITA' E COMPENSI 24 C.1 CCNL 14.09.2000 </t>
    </r>
    <r>
      <rPr>
        <b/>
        <i/>
        <sz val="8"/>
        <color rgb="FF003366"/>
        <rFont val="Calibri"/>
        <family val="2"/>
      </rPr>
      <t>(ART. 68 C.2, Lett. d) CCNL 2016-18)</t>
    </r>
  </si>
  <si>
    <t>COMPENSI SPECIFICHE RESPONSABILITA' (ART. 68 C.2, Lett. e) E ART. 70- QUINQUIES CCNL 2016-18)</t>
  </si>
  <si>
    <t>INDENNITÀ SERVIZIO ESTERNO POLIZIA LOCALE (ART. 68, C. 2, Lett. f) E ART. 56-QUATER CCNL 2016-18)</t>
  </si>
  <si>
    <r>
      <rPr>
        <b/>
        <i/>
        <sz val="8"/>
        <color rgb="FF003366"/>
        <rFont val="Calibri"/>
        <family val="2"/>
      </rPr>
      <t>INDENNITA' DI FUNZIONE POLIZIA LOCALE</t>
    </r>
    <r>
      <rPr>
        <sz val="8"/>
        <color rgb="FF000000"/>
        <rFont val="Calibri"/>
        <family val="2"/>
      </rPr>
      <t xml:space="preserve"> </t>
    </r>
    <r>
      <rPr>
        <b/>
        <i/>
        <sz val="8"/>
        <color rgb="FF003366"/>
        <rFont val="Calibri"/>
        <family val="2"/>
      </rPr>
      <t>(ART. 68 C.2, Lett. f) E ART. 56-SEXIES CCNL 2016-18)</t>
    </r>
  </si>
  <si>
    <t xml:space="preserve">TOTALE RISORSE UTILIZZATE PER LE FINALITA' DELL'ART. 68, C. 2 LETT. A, B, C, D, E, F  </t>
  </si>
  <si>
    <t>ECONOMIE FONDO ANNO PRECEDENTE - (ART. 17 C.5, CCNL 1998-2001) (ART. 68C.1, ULTIMO PERIODO, CCNL 2016-18) - fuori limite</t>
  </si>
  <si>
    <r>
      <t>COMPENSI PREVISTI DA DISPOSIZIONI DI LEGGE E COMPENSI ISTAT</t>
    </r>
    <r>
      <rPr>
        <b/>
        <i/>
        <sz val="8"/>
        <color rgb="FF003366"/>
        <rFont val="Calibri"/>
        <family val="2"/>
      </rPr>
      <t xml:space="preserve"> (ART. 68 C.2 Lett.g), ART. 67 C.3 Lett.c) E art. 70-TER CCNL 2016-18)</t>
    </r>
  </si>
  <si>
    <r>
      <t xml:space="preserve">COMPENSI AI MESSI NOTIFICATORI </t>
    </r>
    <r>
      <rPr>
        <i/>
        <sz val="8"/>
        <color rgb="FF000000"/>
        <rFont val="Calibri"/>
        <family val="2"/>
      </rPr>
      <t>(ART. 54 CCNL 14.09.2000)</t>
    </r>
    <r>
      <rPr>
        <sz val="8"/>
        <color rgb="FF000000"/>
        <rFont val="Calibri"/>
        <family val="2"/>
      </rPr>
      <t xml:space="preserve"> </t>
    </r>
    <r>
      <rPr>
        <b/>
        <i/>
        <sz val="8"/>
        <color rgb="FF003366"/>
        <rFont val="Calibri"/>
        <family val="2"/>
      </rPr>
      <t>(ART. 68 C.2 Lett.h) E ART. 67 C.3 Lett.f) CCNL 2016-18)</t>
    </r>
  </si>
  <si>
    <t>TOTALE RISORSE UTILIZZATE DA FONDO RISORSE DECENTRATE</t>
  </si>
  <si>
    <t>TOTALE FINALE</t>
  </si>
  <si>
    <t>TOTALE RISORSE UTILIZZATE</t>
  </si>
  <si>
    <t>ECONOMIE</t>
  </si>
  <si>
    <t>(1) Tutti gli importi vanno indicati in euro e al netto degli oneri sociali (contributi ed IRAP) a carico del datore di lavoro.</t>
  </si>
  <si>
    <t>FONDO COMPLESSIVO RISORSE DECENTRATE 2016</t>
  </si>
  <si>
    <t>FONDO COMPLESSIVO RISORSE DECENTRATE 2023</t>
  </si>
  <si>
    <t>RISORSE DECENTRATE FUORI LIMITE 2023</t>
  </si>
  <si>
    <t>LIMITE TRATTAMENTO ACCESSORIO 2016-2023 RISPETTATO</t>
  </si>
  <si>
    <t>SI</t>
  </si>
  <si>
    <t>INDENNITA' PO 2016</t>
  </si>
  <si>
    <t>INDENNITA' PO 2023</t>
  </si>
  <si>
    <t>LIMITE TRATTAMENTO ACCESSORIO 2016-2023 PO RISPETTATO</t>
  </si>
  <si>
    <t>LIMITE 2016</t>
  </si>
  <si>
    <t>fondo 2018</t>
  </si>
  <si>
    <t>budget p.o. 2018</t>
  </si>
  <si>
    <t>totale 2018</t>
  </si>
  <si>
    <t>n. dipendenti al 31/12/2018</t>
  </si>
  <si>
    <t>QMP</t>
  </si>
  <si>
    <t>numero cedolini emessi</t>
  </si>
  <si>
    <t>unita</t>
  </si>
  <si>
    <t>% p.t.</t>
  </si>
  <si>
    <t>valore</t>
  </si>
  <si>
    <t>p.t. 50%</t>
  </si>
  <si>
    <t>TOTALE CEDOLINI</t>
  </si>
  <si>
    <t>TOTALE CEDOLINI/UNITA' (diviso 12 mensilità)</t>
  </si>
  <si>
    <t>Differenziale dotazione</t>
  </si>
  <si>
    <t>Adeguamento</t>
  </si>
  <si>
    <t>LIMITE 2016 ADEGUATO</t>
  </si>
  <si>
    <t>QUALIFICAZIONE LIMITE DIFFERENZIATA FONDO E P.O.</t>
  </si>
  <si>
    <t>Importo</t>
  </si>
  <si>
    <t>Incidenza sul Fondo sul Totale annno 2018</t>
  </si>
  <si>
    <t>Incidenza delle P.O. sul Totale anno 2018</t>
  </si>
  <si>
    <t>Adeguamento limite per l'anno di competenza</t>
  </si>
  <si>
    <t>Incremento del limite a favore del Fondo</t>
  </si>
  <si>
    <t>Incremento del limite a favore delle P.O.</t>
  </si>
  <si>
    <r>
      <t xml:space="preserve">PROGRESSIONI ORIZZONTALI CON DECORRENZA NELL'ANNO DI RIFERIMENTO </t>
    </r>
    <r>
      <rPr>
        <b/>
        <i/>
        <sz val="8"/>
        <color rgb="FF003366"/>
        <rFont val="Calibri"/>
        <family val="2"/>
      </rPr>
      <t>(ART. 68 C.2 Lett. j) CCNL 2016-18)</t>
    </r>
  </si>
  <si>
    <r>
      <t xml:space="preserve">PROGRESSIONI ORIZZONTALI ANNI PRECEDENTI </t>
    </r>
    <r>
      <rPr>
        <b/>
        <i/>
        <sz val="8"/>
        <color rgb="FF003366"/>
        <rFont val="Calibri"/>
        <family val="2"/>
      </rPr>
      <t>(ART. 68 C.1 CCNL 2016-18)</t>
    </r>
  </si>
</sst>
</file>

<file path=xl/styles.xml><?xml version="1.0" encoding="utf-8"?>
<styleSheet xmlns="http://schemas.openxmlformats.org/spreadsheetml/2006/main">
  <numFmts count="9">
    <numFmt numFmtId="164" formatCode="[$-410]#,##0.00"/>
    <numFmt numFmtId="165" formatCode="[$€]&quot; &quot;#,##0.00"/>
    <numFmt numFmtId="166" formatCode="[$-410]General"/>
    <numFmt numFmtId="167" formatCode="[$-410]0.00"/>
    <numFmt numFmtId="168" formatCode="#,##0.00;[Red]#,##0.00"/>
    <numFmt numFmtId="169" formatCode="0&quot; &quot;;&quot;-&quot;0&quot; &quot;"/>
    <numFmt numFmtId="170" formatCode="[$-410]0"/>
    <numFmt numFmtId="171" formatCode="&quot; &quot;#,##0.00&quot; &quot;;&quot;-&quot;#,##0.00&quot; &quot;;&quot;-&quot;#&quot; &quot;;&quot; &quot;@&quot; &quot;"/>
    <numFmt numFmtId="172" formatCode="[$€-410]&quot; &quot;#,##0.00;[Red]&quot;-&quot;[$€-410]&quot; &quot;#,##0.00"/>
  </numFmts>
  <fonts count="43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rgb="FF000000"/>
      <name val="Arial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8"/>
      <color rgb="FF000000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i/>
      <sz val="8"/>
      <color rgb="FFFF0000"/>
      <name val="Calibri"/>
      <family val="2"/>
    </font>
    <font>
      <i/>
      <sz val="8"/>
      <color rgb="FF000000"/>
      <name val="Calibri"/>
      <family val="2"/>
    </font>
    <font>
      <b/>
      <i/>
      <sz val="8"/>
      <color rgb="FF323299"/>
      <name val="Calibri"/>
      <family val="2"/>
    </font>
    <font>
      <b/>
      <sz val="8"/>
      <color rgb="FF001F5F"/>
      <name val="Calibri"/>
      <family val="2"/>
    </font>
    <font>
      <b/>
      <sz val="8"/>
      <color rgb="FF323299"/>
      <name val="Calibri"/>
      <family val="2"/>
    </font>
    <font>
      <b/>
      <sz val="8"/>
      <color rgb="FFFF0000"/>
      <name val="Calibri"/>
      <family val="2"/>
    </font>
    <font>
      <b/>
      <sz val="8"/>
      <color rgb="FF329932"/>
      <name val="Calibri"/>
      <family val="2"/>
    </font>
    <font>
      <b/>
      <sz val="8"/>
      <color rgb="FF993200"/>
      <name val="Calibri"/>
      <family val="2"/>
    </font>
    <font>
      <b/>
      <sz val="8"/>
      <color rgb="FF1E487C"/>
      <name val="Calibri"/>
      <family val="2"/>
    </font>
    <font>
      <b/>
      <i/>
      <sz val="8"/>
      <color rgb="FF000000"/>
      <name val="Calibri"/>
      <family val="2"/>
    </font>
    <font>
      <b/>
      <i/>
      <sz val="8"/>
      <color rgb="FF003265"/>
      <name val="Calibri"/>
      <family val="2"/>
    </font>
    <font>
      <b/>
      <sz val="8"/>
      <color rgb="FF003265"/>
      <name val="Calibri"/>
      <family val="2"/>
    </font>
    <font>
      <b/>
      <sz val="8"/>
      <color rgb="FF000000"/>
      <name val="Arial"/>
      <family val="2"/>
    </font>
    <font>
      <b/>
      <sz val="8"/>
      <color rgb="FFC00000"/>
      <name val="Calibri"/>
      <family val="2"/>
    </font>
    <font>
      <b/>
      <i/>
      <sz val="8"/>
      <color rgb="FF003366"/>
      <name val="Calibri"/>
      <family val="2"/>
    </font>
    <font>
      <b/>
      <i/>
      <sz val="8"/>
      <color rgb="FF993300"/>
      <name val="Calibri"/>
      <family val="2"/>
    </font>
    <font>
      <b/>
      <sz val="8"/>
      <color rgb="FF003366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9FF65"/>
        <bgColor rgb="FF99FF65"/>
      </patternFill>
    </fill>
    <fill>
      <patternFill patternType="solid">
        <fgColor rgb="FFFDE9D9"/>
        <bgColor rgb="FFFDE9D9"/>
      </patternFill>
    </fill>
    <fill>
      <patternFill patternType="solid">
        <fgColor rgb="FFFFFF00"/>
        <bgColor rgb="FFFFFF00"/>
      </patternFill>
    </fill>
    <fill>
      <patternFill patternType="solid">
        <fgColor rgb="FFDBEEF3"/>
        <bgColor rgb="FFDBEEF3"/>
      </patternFill>
    </fill>
    <fill>
      <patternFill patternType="solid">
        <fgColor rgb="FFDCE6F2"/>
        <bgColor rgb="FFDCE6F2"/>
      </patternFill>
    </fill>
    <fill>
      <patternFill patternType="solid">
        <fgColor rgb="FFD7E4BD"/>
        <bgColor rgb="FFD7E4BD"/>
      </patternFill>
    </fill>
    <fill>
      <patternFill patternType="solid">
        <fgColor rgb="FFFDEADA"/>
        <bgColor rgb="FFFDEADA"/>
      </patternFill>
    </fill>
    <fill>
      <patternFill patternType="solid">
        <fgColor rgb="FFFAC090"/>
        <bgColor rgb="FFFAC090"/>
      </patternFill>
    </fill>
    <fill>
      <patternFill patternType="solid">
        <fgColor rgb="FFDBEEF4"/>
        <bgColor rgb="FFDBEEF4"/>
      </patternFill>
    </fill>
    <fill>
      <patternFill patternType="solid">
        <fgColor rgb="FF93CDDD"/>
        <bgColor rgb="FF93CDDD"/>
      </patternFill>
    </fill>
    <fill>
      <patternFill patternType="solid">
        <fgColor rgb="FFFFFDC6"/>
        <bgColor rgb="FFFFFDC6"/>
      </patternFill>
    </fill>
    <fill>
      <patternFill patternType="solid">
        <fgColor rgb="FFEBF1DE"/>
        <bgColor rgb="FFEBF1DE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71" fontId="6" fillId="0" borderId="0" applyBorder="0" applyProtection="0"/>
    <xf numFmtId="166" fontId="7" fillId="0" borderId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>
      <alignment horizontal="center"/>
    </xf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0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0" fontId="15" fillId="8" borderId="0" applyNumberFormat="0" applyBorder="0" applyProtection="0"/>
    <xf numFmtId="0" fontId="16" fillId="8" borderId="1" applyNumberFormat="0" applyProtection="0"/>
    <xf numFmtId="0" fontId="17" fillId="0" borderId="0" applyNumberFormat="0" applyBorder="0" applyProtection="0"/>
    <xf numFmtId="172" fontId="17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14">
    <xf numFmtId="0" fontId="0" fillId="0" borderId="0" xfId="0"/>
    <xf numFmtId="166" fontId="18" fillId="0" borderId="0" xfId="9" applyFont="1" applyFill="1" applyAlignment="1">
      <alignment horizontal="center" vertical="center" wrapText="1"/>
    </xf>
    <xf numFmtId="166" fontId="20" fillId="0" borderId="0" xfId="9" applyFont="1" applyFill="1" applyAlignment="1"/>
    <xf numFmtId="166" fontId="21" fillId="0" borderId="0" xfId="9" applyFont="1" applyFill="1" applyAlignment="1"/>
    <xf numFmtId="0" fontId="22" fillId="0" borderId="0" xfId="0" applyFont="1"/>
    <xf numFmtId="166" fontId="23" fillId="9" borderId="2" xfId="9" applyFont="1" applyFill="1" applyBorder="1" applyAlignment="1">
      <alignment horizontal="center" vertical="top" wrapText="1"/>
    </xf>
    <xf numFmtId="170" fontId="23" fillId="9" borderId="2" xfId="9" applyNumberFormat="1" applyFont="1" applyFill="1" applyBorder="1" applyAlignment="1">
      <alignment horizontal="center" vertical="top" shrinkToFit="1"/>
    </xf>
    <xf numFmtId="166" fontId="24" fillId="0" borderId="3" xfId="9" applyFont="1" applyFill="1" applyBorder="1" applyAlignment="1">
      <alignment horizontal="left" vertical="top" wrapText="1"/>
    </xf>
    <xf numFmtId="166" fontId="20" fillId="10" borderId="2" xfId="9" applyFont="1" applyFill="1" applyBorder="1" applyAlignment="1">
      <alignment horizontal="left" vertical="top" wrapText="1"/>
    </xf>
    <xf numFmtId="164" fontId="27" fillId="10" borderId="2" xfId="9" applyNumberFormat="1" applyFont="1" applyFill="1" applyBorder="1" applyAlignment="1">
      <alignment horizontal="right" vertical="top" shrinkToFit="1"/>
    </xf>
    <xf numFmtId="166" fontId="20" fillId="0" borderId="2" xfId="9" applyFont="1" applyFill="1" applyBorder="1" applyAlignment="1">
      <alignment horizontal="left" vertical="top" wrapText="1"/>
    </xf>
    <xf numFmtId="164" fontId="27" fillId="0" borderId="2" xfId="9" applyNumberFormat="1" applyFont="1" applyFill="1" applyBorder="1" applyAlignment="1">
      <alignment horizontal="right" vertical="top" shrinkToFit="1"/>
    </xf>
    <xf numFmtId="166" fontId="28" fillId="0" borderId="2" xfId="9" applyFont="1" applyFill="1" applyBorder="1" applyAlignment="1">
      <alignment horizontal="left" vertical="top" wrapText="1"/>
    </xf>
    <xf numFmtId="167" fontId="30" fillId="0" borderId="2" xfId="9" applyNumberFormat="1" applyFont="1" applyFill="1" applyBorder="1" applyAlignment="1">
      <alignment horizontal="right" vertical="top" shrinkToFit="1"/>
    </xf>
    <xf numFmtId="166" fontId="32" fillId="0" borderId="2" xfId="9" applyFont="1" applyFill="1" applyBorder="1" applyAlignment="1">
      <alignment horizontal="left" vertical="center" wrapText="1"/>
    </xf>
    <xf numFmtId="166" fontId="33" fillId="11" borderId="2" xfId="9" applyFont="1" applyFill="1" applyBorder="1" applyAlignment="1">
      <alignment horizontal="left" vertical="top" wrapText="1"/>
    </xf>
    <xf numFmtId="164" fontId="27" fillId="11" borderId="2" xfId="9" applyNumberFormat="1" applyFont="1" applyFill="1" applyBorder="1" applyAlignment="1">
      <alignment horizontal="right" vertical="top" shrinkToFit="1"/>
    </xf>
    <xf numFmtId="166" fontId="33" fillId="0" borderId="0" xfId="9" applyFont="1" applyFill="1" applyAlignment="1">
      <alignment vertical="top" wrapText="1"/>
    </xf>
    <xf numFmtId="166" fontId="27" fillId="0" borderId="2" xfId="9" applyFont="1" applyFill="1" applyBorder="1" applyAlignment="1">
      <alignment horizontal="left" vertical="top" wrapText="1"/>
    </xf>
    <xf numFmtId="166" fontId="33" fillId="0" borderId="0" xfId="9" applyFont="1" applyFill="1" applyAlignment="1">
      <alignment horizontal="left" vertical="top" wrapText="1"/>
    </xf>
    <xf numFmtId="166" fontId="35" fillId="0" borderId="2" xfId="9" applyFont="1" applyFill="1" applyBorder="1" applyAlignment="1">
      <alignment horizontal="left" vertical="top" wrapText="1"/>
    </xf>
    <xf numFmtId="166" fontId="33" fillId="11" borderId="4" xfId="9" applyFont="1" applyFill="1" applyBorder="1" applyAlignment="1">
      <alignment horizontal="left" vertical="top" wrapText="1"/>
    </xf>
    <xf numFmtId="164" fontId="27" fillId="11" borderId="4" xfId="9" applyNumberFormat="1" applyFont="1" applyFill="1" applyBorder="1" applyAlignment="1">
      <alignment horizontal="right" vertical="top" shrinkToFit="1"/>
    </xf>
    <xf numFmtId="164" fontId="27" fillId="11" borderId="5" xfId="9" applyNumberFormat="1" applyFont="1" applyFill="1" applyBorder="1" applyAlignment="1">
      <alignment horizontal="right" vertical="top" shrinkToFit="1"/>
    </xf>
    <xf numFmtId="166" fontId="29" fillId="0" borderId="2" xfId="9" applyFont="1" applyFill="1" applyBorder="1" applyAlignment="1">
      <alignment horizontal="left" vertical="top" wrapText="1"/>
    </xf>
    <xf numFmtId="168" fontId="29" fillId="0" borderId="5" xfId="9" applyNumberFormat="1" applyFont="1" applyFill="1" applyBorder="1" applyAlignment="1">
      <alignment horizontal="right" vertical="top" shrinkToFit="1"/>
    </xf>
    <xf numFmtId="166" fontId="29" fillId="0" borderId="6" xfId="9" applyFont="1" applyFill="1" applyBorder="1" applyAlignment="1">
      <alignment horizontal="left" vertical="top" wrapText="1"/>
    </xf>
    <xf numFmtId="168" fontId="29" fillId="0" borderId="2" xfId="9" applyNumberFormat="1" applyFont="1" applyFill="1" applyBorder="1" applyAlignment="1">
      <alignment horizontal="right" vertical="top" shrinkToFit="1"/>
    </xf>
    <xf numFmtId="168" fontId="29" fillId="0" borderId="4" xfId="9" applyNumberFormat="1" applyFont="1" applyFill="1" applyBorder="1" applyAlignment="1">
      <alignment horizontal="right" vertical="top" shrinkToFit="1"/>
    </xf>
    <xf numFmtId="166" fontId="32" fillId="0" borderId="3" xfId="9" applyFont="1" applyFill="1" applyBorder="1" applyAlignment="1">
      <alignment horizontal="left" vertical="top" wrapText="1"/>
    </xf>
    <xf numFmtId="168" fontId="29" fillId="0" borderId="6" xfId="9" applyNumberFormat="1" applyFont="1" applyFill="1" applyBorder="1" applyAlignment="1">
      <alignment horizontal="right" vertical="top" shrinkToFit="1"/>
    </xf>
    <xf numFmtId="4" fontId="21" fillId="0" borderId="0" xfId="9" applyNumberFormat="1" applyFont="1" applyFill="1" applyAlignment="1"/>
    <xf numFmtId="166" fontId="29" fillId="0" borderId="4" xfId="9" applyFont="1" applyFill="1" applyBorder="1" applyAlignment="1">
      <alignment horizontal="left" vertical="top" wrapText="1"/>
    </xf>
    <xf numFmtId="166" fontId="33" fillId="0" borderId="2" xfId="9" applyFont="1" applyFill="1" applyBorder="1" applyAlignment="1">
      <alignment horizontal="left" vertical="top" wrapText="1"/>
    </xf>
    <xf numFmtId="166" fontId="23" fillId="12" borderId="2" xfId="9" applyFont="1" applyFill="1" applyBorder="1" applyAlignment="1">
      <alignment horizontal="left" vertical="top" wrapText="1"/>
    </xf>
    <xf numFmtId="164" fontId="23" fillId="13" borderId="2" xfId="9" applyNumberFormat="1" applyFont="1" applyFill="1" applyBorder="1" applyAlignment="1">
      <alignment horizontal="right" vertical="top" shrinkToFit="1"/>
    </xf>
    <xf numFmtId="166" fontId="36" fillId="0" borderId="0" xfId="9" applyFont="1" applyFill="1" applyAlignment="1">
      <alignment horizontal="left" vertical="top" wrapText="1"/>
    </xf>
    <xf numFmtId="169" fontId="23" fillId="14" borderId="2" xfId="8" applyNumberFormat="1" applyFont="1" applyFill="1" applyBorder="1" applyAlignment="1">
      <alignment horizontal="center" vertical="center"/>
    </xf>
    <xf numFmtId="166" fontId="20" fillId="0" borderId="0" xfId="9" applyFont="1" applyFill="1" applyAlignment="1">
      <alignment vertical="center"/>
    </xf>
    <xf numFmtId="166" fontId="33" fillId="0" borderId="0" xfId="9" applyFont="1" applyFill="1" applyAlignment="1">
      <alignment horizontal="left" vertical="center"/>
    </xf>
    <xf numFmtId="49" fontId="20" fillId="15" borderId="2" xfId="9" applyNumberFormat="1" applyFont="1" applyFill="1" applyBorder="1" applyAlignment="1">
      <alignment horizontal="left" vertical="center" indent="1"/>
    </xf>
    <xf numFmtId="164" fontId="20" fillId="15" borderId="2" xfId="8" applyNumberFormat="1" applyFont="1" applyFill="1" applyBorder="1" applyAlignment="1">
      <alignment vertical="center"/>
    </xf>
    <xf numFmtId="49" fontId="20" fillId="15" borderId="2" xfId="9" applyNumberFormat="1" applyFont="1" applyFill="1" applyBorder="1" applyAlignment="1">
      <alignment horizontal="left" vertical="center" wrapText="1" indent="1"/>
    </xf>
    <xf numFmtId="49" fontId="23" fillId="16" borderId="2" xfId="9" applyNumberFormat="1" applyFont="1" applyFill="1" applyBorder="1" applyAlignment="1">
      <alignment horizontal="right" vertical="center"/>
    </xf>
    <xf numFmtId="164" fontId="23" fillId="16" borderId="2" xfId="9" applyNumberFormat="1" applyFont="1" applyFill="1" applyBorder="1" applyAlignment="1"/>
    <xf numFmtId="49" fontId="20" fillId="17" borderId="2" xfId="9" applyNumberFormat="1" applyFont="1" applyFill="1" applyBorder="1" applyAlignment="1">
      <alignment horizontal="left" vertical="center" wrapText="1" indent="1"/>
    </xf>
    <xf numFmtId="167" fontId="20" fillId="17" borderId="2" xfId="8" applyNumberFormat="1" applyFont="1" applyFill="1" applyBorder="1" applyAlignment="1" applyProtection="1">
      <alignment vertical="center"/>
      <protection locked="0"/>
    </xf>
    <xf numFmtId="49" fontId="33" fillId="17" borderId="2" xfId="9" applyNumberFormat="1" applyFont="1" applyFill="1" applyBorder="1" applyAlignment="1">
      <alignment horizontal="left" vertical="center" wrapText="1" indent="1"/>
    </xf>
    <xf numFmtId="164" fontId="20" fillId="17" borderId="2" xfId="8" applyNumberFormat="1" applyFont="1" applyFill="1" applyBorder="1" applyAlignment="1" applyProtection="1">
      <alignment vertical="center"/>
      <protection locked="0"/>
    </xf>
    <xf numFmtId="49" fontId="38" fillId="17" borderId="2" xfId="9" applyNumberFormat="1" applyFont="1" applyFill="1" applyBorder="1" applyAlignment="1">
      <alignment horizontal="left" vertical="center" wrapText="1" indent="1"/>
    </xf>
    <xf numFmtId="49" fontId="40" fillId="17" borderId="2" xfId="9" applyNumberFormat="1" applyFont="1" applyFill="1" applyBorder="1" applyAlignment="1">
      <alignment horizontal="left" vertical="center" wrapText="1" indent="1"/>
    </xf>
    <xf numFmtId="49" fontId="23" fillId="18" borderId="2" xfId="9" applyNumberFormat="1" applyFont="1" applyFill="1" applyBorder="1" applyAlignment="1">
      <alignment horizontal="right" vertical="center"/>
    </xf>
    <xf numFmtId="164" fontId="23" fillId="18" borderId="2" xfId="8" applyNumberFormat="1" applyFont="1" applyFill="1" applyBorder="1" applyAlignment="1">
      <alignment vertical="center"/>
    </xf>
    <xf numFmtId="49" fontId="20" fillId="0" borderId="2" xfId="9" applyNumberFormat="1" applyFont="1" applyFill="1" applyBorder="1" applyAlignment="1">
      <alignment horizontal="left" vertical="center" indent="1"/>
    </xf>
    <xf numFmtId="166" fontId="20" fillId="0" borderId="2" xfId="9" applyFont="1" applyFill="1" applyBorder="1" applyAlignment="1"/>
    <xf numFmtId="49" fontId="23" fillId="19" borderId="2" xfId="9" applyNumberFormat="1" applyFont="1" applyFill="1" applyBorder="1" applyAlignment="1">
      <alignment horizontal="left" vertical="center"/>
    </xf>
    <xf numFmtId="164" fontId="23" fillId="19" borderId="2" xfId="8" applyNumberFormat="1" applyFont="1" applyFill="1" applyBorder="1" applyAlignment="1">
      <alignment vertical="center"/>
    </xf>
    <xf numFmtId="166" fontId="20" fillId="0" borderId="0" xfId="9" applyFont="1" applyFill="1" applyAlignment="1">
      <alignment horizontal="left"/>
    </xf>
    <xf numFmtId="49" fontId="23" fillId="11" borderId="2" xfId="9" applyNumberFormat="1" applyFont="1" applyFill="1" applyBorder="1" applyAlignment="1">
      <alignment horizontal="left" vertical="center"/>
    </xf>
    <xf numFmtId="164" fontId="23" fillId="11" borderId="2" xfId="8" applyNumberFormat="1" applyFont="1" applyFill="1" applyBorder="1" applyAlignment="1">
      <alignment vertical="center"/>
    </xf>
    <xf numFmtId="166" fontId="23" fillId="14" borderId="2" xfId="9" applyFont="1" applyFill="1" applyBorder="1" applyAlignment="1">
      <alignment horizontal="left"/>
    </xf>
    <xf numFmtId="164" fontId="23" fillId="14" borderId="2" xfId="9" applyNumberFormat="1" applyFont="1" applyFill="1" applyBorder="1" applyAlignment="1">
      <alignment horizontal="right"/>
    </xf>
    <xf numFmtId="49" fontId="23" fillId="19" borderId="2" xfId="9" applyNumberFormat="1" applyFont="1" applyFill="1" applyBorder="1" applyAlignment="1">
      <alignment horizontal="left" vertical="center" indent="1"/>
    </xf>
    <xf numFmtId="164" fontId="23" fillId="19" borderId="2" xfId="9" applyNumberFormat="1" applyFont="1" applyFill="1" applyBorder="1" applyAlignment="1">
      <alignment horizontal="right" vertical="center"/>
    </xf>
    <xf numFmtId="49" fontId="23" fillId="11" borderId="2" xfId="9" applyNumberFormat="1" applyFont="1" applyFill="1" applyBorder="1" applyAlignment="1">
      <alignment horizontal="left" vertical="center" indent="1"/>
    </xf>
    <xf numFmtId="164" fontId="23" fillId="11" borderId="2" xfId="9" applyNumberFormat="1" applyFont="1" applyFill="1" applyBorder="1" applyAlignment="1">
      <alignment horizontal="right" vertical="center"/>
    </xf>
    <xf numFmtId="166" fontId="25" fillId="0" borderId="0" xfId="9" applyFont="1" applyFill="1" applyAlignment="1">
      <alignment horizontal="left"/>
    </xf>
    <xf numFmtId="164" fontId="23" fillId="20" borderId="2" xfId="9" applyNumberFormat="1" applyFont="1" applyFill="1" applyBorder="1" applyAlignment="1">
      <alignment horizontal="left"/>
    </xf>
    <xf numFmtId="164" fontId="23" fillId="20" borderId="2" xfId="9" applyNumberFormat="1" applyFont="1" applyFill="1" applyBorder="1" applyAlignment="1">
      <alignment horizontal="center"/>
    </xf>
    <xf numFmtId="166" fontId="20" fillId="0" borderId="0" xfId="9" applyFont="1" applyFill="1" applyAlignment="1">
      <alignment horizontal="center"/>
    </xf>
    <xf numFmtId="164" fontId="23" fillId="11" borderId="2" xfId="9" applyNumberFormat="1" applyFont="1" applyFill="1" applyBorder="1" applyAlignment="1">
      <alignment horizontal="left"/>
    </xf>
    <xf numFmtId="164" fontId="23" fillId="11" borderId="2" xfId="9" applyNumberFormat="1" applyFont="1" applyFill="1" applyBorder="1" applyAlignment="1">
      <alignment horizontal="center"/>
    </xf>
    <xf numFmtId="164" fontId="23" fillId="17" borderId="2" xfId="9" applyNumberFormat="1" applyFont="1" applyFill="1" applyBorder="1" applyAlignment="1">
      <alignment horizontal="left"/>
    </xf>
    <xf numFmtId="164" fontId="23" fillId="17" borderId="2" xfId="9" applyNumberFormat="1" applyFont="1" applyFill="1" applyBorder="1" applyAlignment="1">
      <alignment horizontal="center"/>
    </xf>
    <xf numFmtId="0" fontId="19" fillId="0" borderId="0" xfId="0" applyFont="1"/>
    <xf numFmtId="0" fontId="19" fillId="0" borderId="8" xfId="0" applyFont="1" applyBorder="1"/>
    <xf numFmtId="165" fontId="19" fillId="0" borderId="9" xfId="0" applyNumberFormat="1" applyFont="1" applyBorder="1"/>
    <xf numFmtId="0" fontId="19" fillId="0" borderId="10" xfId="0" applyFont="1" applyBorder="1"/>
    <xf numFmtId="165" fontId="19" fillId="0" borderId="11" xfId="0" applyNumberFormat="1" applyFont="1" applyBorder="1"/>
    <xf numFmtId="0" fontId="41" fillId="0" borderId="3" xfId="0" applyFont="1" applyBorder="1"/>
    <xf numFmtId="4" fontId="41" fillId="0" borderId="5" xfId="0" applyNumberFormat="1" applyFont="1" applyBorder="1"/>
    <xf numFmtId="2" fontId="19" fillId="0" borderId="10" xfId="0" applyNumberFormat="1" applyFont="1" applyBorder="1"/>
    <xf numFmtId="4" fontId="19" fillId="0" borderId="11" xfId="0" applyNumberFormat="1" applyFont="1" applyBorder="1"/>
    <xf numFmtId="0" fontId="19" fillId="0" borderId="12" xfId="0" applyFont="1" applyBorder="1"/>
    <xf numFmtId="165" fontId="19" fillId="0" borderId="13" xfId="0" applyNumberFormat="1" applyFont="1" applyBorder="1"/>
    <xf numFmtId="0" fontId="19" fillId="0" borderId="3" xfId="0" applyFont="1" applyBorder="1"/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11" xfId="0" applyFont="1" applyBorder="1"/>
    <xf numFmtId="0" fontId="19" fillId="0" borderId="0" xfId="0" applyFont="1" applyAlignment="1">
      <alignment horizontal="center"/>
    </xf>
    <xf numFmtId="9" fontId="19" fillId="0" borderId="0" xfId="1" applyFont="1" applyAlignment="1">
      <alignment horizontal="center"/>
    </xf>
    <xf numFmtId="0" fontId="19" fillId="0" borderId="11" xfId="0" applyFont="1" applyBorder="1" applyAlignment="1">
      <alignment horizontal="center"/>
    </xf>
    <xf numFmtId="0" fontId="41" fillId="0" borderId="10" xfId="0" applyFont="1" applyBorder="1"/>
    <xf numFmtId="0" fontId="41" fillId="0" borderId="0" xfId="0" applyFont="1" applyAlignment="1">
      <alignment horizontal="center"/>
    </xf>
    <xf numFmtId="0" fontId="41" fillId="0" borderId="11" xfId="0" applyFont="1" applyBorder="1" applyAlignment="1">
      <alignment horizontal="center"/>
    </xf>
    <xf numFmtId="0" fontId="41" fillId="0" borderId="12" xfId="0" applyFont="1" applyBorder="1"/>
    <xf numFmtId="0" fontId="19" fillId="0" borderId="7" xfId="0" applyFont="1" applyBorder="1" applyAlignment="1">
      <alignment horizontal="center"/>
    </xf>
    <xf numFmtId="0" fontId="41" fillId="0" borderId="13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165" fontId="19" fillId="0" borderId="9" xfId="0" applyNumberFormat="1" applyFont="1" applyBorder="1" applyAlignment="1">
      <alignment horizontal="center"/>
    </xf>
    <xf numFmtId="165" fontId="19" fillId="0" borderId="11" xfId="0" applyNumberFormat="1" applyFont="1" applyBorder="1" applyAlignment="1">
      <alignment horizontal="center"/>
    </xf>
    <xf numFmtId="0" fontId="41" fillId="0" borderId="14" xfId="0" applyFont="1" applyBorder="1" applyAlignment="1">
      <alignment horizontal="center"/>
    </xf>
    <xf numFmtId="165" fontId="41" fillId="0" borderId="5" xfId="0" applyNumberFormat="1" applyFont="1" applyBorder="1" applyAlignment="1">
      <alignment horizontal="center"/>
    </xf>
    <xf numFmtId="0" fontId="18" fillId="0" borderId="3" xfId="0" applyFont="1" applyBorder="1"/>
    <xf numFmtId="10" fontId="19" fillId="0" borderId="11" xfId="1" applyNumberFormat="1" applyFont="1" applyBorder="1" applyAlignment="1">
      <alignment horizontal="center"/>
    </xf>
    <xf numFmtId="4" fontId="19" fillId="0" borderId="0" xfId="0" applyNumberFormat="1" applyFont="1"/>
    <xf numFmtId="165" fontId="41" fillId="0" borderId="11" xfId="0" applyNumberFormat="1" applyFont="1" applyBorder="1" applyAlignment="1">
      <alignment horizontal="center"/>
    </xf>
    <xf numFmtId="0" fontId="41" fillId="0" borderId="7" xfId="0" applyFont="1" applyBorder="1" applyAlignment="1">
      <alignment horizontal="center"/>
    </xf>
    <xf numFmtId="165" fontId="41" fillId="0" borderId="13" xfId="0" applyNumberFormat="1" applyFont="1" applyBorder="1" applyAlignment="1">
      <alignment horizontal="center"/>
    </xf>
    <xf numFmtId="164" fontId="23" fillId="0" borderId="2" xfId="9" applyNumberFormat="1" applyFont="1" applyFill="1" applyBorder="1" applyAlignment="1">
      <alignment horizontal="center" vertical="center" wrapText="1"/>
    </xf>
    <xf numFmtId="166" fontId="42" fillId="0" borderId="7" xfId="9" applyFont="1" applyFill="1" applyBorder="1" applyAlignment="1">
      <alignment horizontal="center" vertical="center" wrapText="1"/>
    </xf>
    <xf numFmtId="166" fontId="23" fillId="14" borderId="2" xfId="9" applyFont="1" applyFill="1" applyBorder="1" applyAlignment="1">
      <alignment horizontal="center" vertical="center"/>
    </xf>
    <xf numFmtId="166" fontId="37" fillId="15" borderId="2" xfId="9" applyFont="1" applyFill="1" applyBorder="1" applyAlignment="1">
      <alignment horizontal="center" vertical="center" wrapText="1"/>
    </xf>
    <xf numFmtId="166" fontId="37" fillId="17" borderId="2" xfId="9" applyFont="1" applyFill="1" applyBorder="1" applyAlignment="1">
      <alignment horizontal="center" vertical="center" wrapText="1"/>
    </xf>
  </cellXfs>
  <cellStyles count="25">
    <cellStyle name="Accent" xfId="2"/>
    <cellStyle name="Accent 1" xfId="3"/>
    <cellStyle name="Accent 2" xfId="4"/>
    <cellStyle name="Accent 3" xfId="5"/>
    <cellStyle name="Bad" xfId="6"/>
    <cellStyle name="Error" xfId="7"/>
    <cellStyle name="Excel Built-in Comma" xfId="8"/>
    <cellStyle name="Excel Built-in Normal" xfId="9"/>
    <cellStyle name="Footnote" xfId="10"/>
    <cellStyle name="Good" xfId="11"/>
    <cellStyle name="Heading" xfId="12"/>
    <cellStyle name="Heading (user)" xfId="13"/>
    <cellStyle name="Heading 1" xfId="14"/>
    <cellStyle name="Heading 2" xfId="15"/>
    <cellStyle name="Heading1" xfId="16"/>
    <cellStyle name="Hyperlink" xfId="17"/>
    <cellStyle name="Neutral" xfId="18"/>
    <cellStyle name="Normale" xfId="0" builtinId="0" customBuiltin="1"/>
    <cellStyle name="Note" xfId="19"/>
    <cellStyle name="Percentuale" xfId="1" builtinId="5" customBuiltin="1"/>
    <cellStyle name="Result" xfId="20"/>
    <cellStyle name="Result2" xfId="21"/>
    <cellStyle name="Status" xfId="22"/>
    <cellStyle name="Text" xfId="23"/>
    <cellStyle name="Warning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56"/>
  <sheetViews>
    <sheetView showGridLines="0" tabSelected="1" workbookViewId="0">
      <selection activeCell="A29" sqref="A29"/>
    </sheetView>
  </sheetViews>
  <sheetFormatPr defaultColWidth="7.19921875" defaultRowHeight="10.199999999999999"/>
  <cols>
    <col min="1" max="1" width="135.69921875" style="3" customWidth="1"/>
    <col min="2" max="2" width="7.09765625" style="3" bestFit="1" customWidth="1"/>
    <col min="3" max="3" width="12.69921875" style="3" customWidth="1"/>
    <col min="4" max="56" width="5.796875" style="3" customWidth="1"/>
    <col min="57" max="57" width="7.19921875" style="4" customWidth="1"/>
    <col min="58" max="16384" width="7.19921875" style="4"/>
  </cols>
  <sheetData>
    <row r="1" spans="1:3" ht="13.8">
      <c r="A1" s="1" t="s">
        <v>0</v>
      </c>
      <c r="B1" s="2"/>
    </row>
    <row r="2" spans="1:3">
      <c r="A2" s="5" t="s">
        <v>1</v>
      </c>
      <c r="B2" s="6">
        <v>2023</v>
      </c>
    </row>
    <row r="3" spans="1:3" ht="9" customHeight="1">
      <c r="A3" s="7" t="s">
        <v>2</v>
      </c>
      <c r="B3" s="2"/>
    </row>
    <row r="4" spans="1:3">
      <c r="A4" s="8" t="s">
        <v>3</v>
      </c>
      <c r="B4" s="9">
        <v>9642.7099999999991</v>
      </c>
      <c r="C4" s="109" t="s">
        <v>4</v>
      </c>
    </row>
    <row r="5" spans="1:3">
      <c r="A5" s="8" t="s">
        <v>5</v>
      </c>
      <c r="B5" s="9">
        <v>1452.5</v>
      </c>
      <c r="C5" s="109"/>
    </row>
    <row r="6" spans="1:3" ht="12" customHeight="1">
      <c r="A6" s="8" t="s">
        <v>6</v>
      </c>
      <c r="B6" s="9">
        <v>0</v>
      </c>
      <c r="C6" s="109"/>
    </row>
    <row r="7" spans="1:3">
      <c r="A7" s="8" t="s">
        <v>7</v>
      </c>
      <c r="B7" s="9">
        <v>724.52</v>
      </c>
      <c r="C7" s="109"/>
    </row>
    <row r="8" spans="1:3">
      <c r="A8" s="8" t="s">
        <v>8</v>
      </c>
      <c r="B8" s="9">
        <v>934.46</v>
      </c>
      <c r="C8" s="109"/>
    </row>
    <row r="9" spans="1:3">
      <c r="A9" s="10" t="s">
        <v>9</v>
      </c>
      <c r="B9" s="11">
        <v>0</v>
      </c>
    </row>
    <row r="10" spans="1:3">
      <c r="A10" s="10" t="s">
        <v>10</v>
      </c>
      <c r="B10" s="11">
        <v>0</v>
      </c>
    </row>
    <row r="11" spans="1:3">
      <c r="A11" s="12" t="s">
        <v>11</v>
      </c>
      <c r="B11" s="13">
        <v>234.78</v>
      </c>
    </row>
    <row r="12" spans="1:3">
      <c r="A12" s="10" t="s">
        <v>12</v>
      </c>
      <c r="B12" s="11">
        <v>0</v>
      </c>
    </row>
    <row r="13" spans="1:3">
      <c r="A13" s="10" t="s">
        <v>13</v>
      </c>
      <c r="B13" s="11">
        <v>0</v>
      </c>
    </row>
    <row r="14" spans="1:3">
      <c r="A14" s="10" t="s">
        <v>14</v>
      </c>
      <c r="B14" s="11">
        <v>0</v>
      </c>
    </row>
    <row r="15" spans="1:3">
      <c r="A15" s="10" t="s">
        <v>15</v>
      </c>
      <c r="B15" s="11">
        <v>1222.78</v>
      </c>
    </row>
    <row r="16" spans="1:3">
      <c r="A16" s="14" t="s">
        <v>16</v>
      </c>
      <c r="B16" s="13">
        <v>249.6</v>
      </c>
    </row>
    <row r="17" spans="1:2">
      <c r="A17" s="10" t="s">
        <v>17</v>
      </c>
      <c r="B17" s="13">
        <v>85.8</v>
      </c>
    </row>
    <row r="18" spans="1:2">
      <c r="A18" s="10" t="s">
        <v>18</v>
      </c>
      <c r="B18" s="13">
        <v>869.81</v>
      </c>
    </row>
    <row r="19" spans="1:2">
      <c r="A19" s="10" t="s">
        <v>19</v>
      </c>
      <c r="B19" s="13">
        <v>169</v>
      </c>
    </row>
    <row r="20" spans="1:2">
      <c r="A20" s="15" t="s">
        <v>20</v>
      </c>
      <c r="B20" s="16">
        <f>SUM(B4:B19)</f>
        <v>15585.96</v>
      </c>
    </row>
    <row r="21" spans="1:2">
      <c r="A21" s="17" t="s">
        <v>21</v>
      </c>
      <c r="B21" s="2"/>
    </row>
    <row r="22" spans="1:2">
      <c r="A22" s="10" t="s">
        <v>22</v>
      </c>
      <c r="B22" s="11">
        <v>0</v>
      </c>
    </row>
    <row r="23" spans="1:2">
      <c r="A23" s="10" t="s">
        <v>23</v>
      </c>
      <c r="B23" s="11">
        <v>0</v>
      </c>
    </row>
    <row r="24" spans="1:2">
      <c r="A24" s="10" t="s">
        <v>24</v>
      </c>
      <c r="B24" s="11">
        <v>0</v>
      </c>
    </row>
    <row r="25" spans="1:2">
      <c r="A25" s="18" t="s">
        <v>25</v>
      </c>
      <c r="B25" s="11">
        <v>0</v>
      </c>
    </row>
    <row r="26" spans="1:2">
      <c r="A26" s="10" t="s">
        <v>26</v>
      </c>
      <c r="B26" s="11">
        <v>0</v>
      </c>
    </row>
    <row r="27" spans="1:2">
      <c r="A27" s="10" t="s">
        <v>27</v>
      </c>
      <c r="B27" s="11">
        <v>1295.94</v>
      </c>
    </row>
    <row r="28" spans="1:2">
      <c r="A28" s="10" t="s">
        <v>28</v>
      </c>
      <c r="B28" s="11">
        <v>0</v>
      </c>
    </row>
    <row r="29" spans="1:2">
      <c r="A29" s="10" t="s">
        <v>29</v>
      </c>
      <c r="B29" s="11">
        <v>0</v>
      </c>
    </row>
    <row r="30" spans="1:2">
      <c r="A30" s="10" t="s">
        <v>30</v>
      </c>
      <c r="B30" s="11">
        <v>0</v>
      </c>
    </row>
    <row r="31" spans="1:2">
      <c r="A31" s="15" t="s">
        <v>31</v>
      </c>
      <c r="B31" s="16">
        <f>SUM(B22:B30)</f>
        <v>1295.94</v>
      </c>
    </row>
    <row r="32" spans="1:2" ht="9" customHeight="1">
      <c r="A32" s="19" t="s">
        <v>32</v>
      </c>
      <c r="B32" s="2"/>
    </row>
    <row r="33" spans="1:2">
      <c r="A33" s="10" t="s">
        <v>33</v>
      </c>
      <c r="B33" s="11">
        <v>14837.43</v>
      </c>
    </row>
    <row r="34" spans="1:2">
      <c r="A34" s="10" t="s">
        <v>34</v>
      </c>
      <c r="B34" s="11">
        <v>165.27</v>
      </c>
    </row>
    <row r="35" spans="1:2">
      <c r="A35" s="10" t="s">
        <v>35</v>
      </c>
      <c r="B35" s="11">
        <v>425.53</v>
      </c>
    </row>
    <row r="36" spans="1:2">
      <c r="A36" s="10" t="s">
        <v>36</v>
      </c>
      <c r="B36" s="11">
        <v>0</v>
      </c>
    </row>
    <row r="37" spans="1:2">
      <c r="A37" s="20" t="s">
        <v>37</v>
      </c>
      <c r="B37" s="11">
        <v>0</v>
      </c>
    </row>
    <row r="38" spans="1:2">
      <c r="A38" s="10" t="s">
        <v>38</v>
      </c>
      <c r="B38" s="11">
        <v>0</v>
      </c>
    </row>
    <row r="39" spans="1:2">
      <c r="A39" s="10" t="s">
        <v>39</v>
      </c>
      <c r="B39" s="11">
        <v>0</v>
      </c>
    </row>
    <row r="40" spans="1:2">
      <c r="A40" s="10" t="s">
        <v>40</v>
      </c>
      <c r="B40" s="11">
        <v>0</v>
      </c>
    </row>
    <row r="41" spans="1:2">
      <c r="A41" s="10" t="s">
        <v>41</v>
      </c>
      <c r="B41" s="11">
        <v>0</v>
      </c>
    </row>
    <row r="42" spans="1:2">
      <c r="A42" s="10" t="s">
        <v>42</v>
      </c>
      <c r="B42" s="11">
        <v>0</v>
      </c>
    </row>
    <row r="43" spans="1:2">
      <c r="A43" s="18" t="s">
        <v>43</v>
      </c>
      <c r="B43" s="11">
        <v>0</v>
      </c>
    </row>
    <row r="44" spans="1:2">
      <c r="A44" s="15" t="s">
        <v>44</v>
      </c>
      <c r="B44" s="16">
        <f>SUM(B33:B43)</f>
        <v>15428.230000000001</v>
      </c>
    </row>
    <row r="45" spans="1:2">
      <c r="A45" s="21" t="s">
        <v>45</v>
      </c>
      <c r="B45" s="22">
        <f>B44+B31</f>
        <v>16724.170000000002</v>
      </c>
    </row>
    <row r="46" spans="1:2">
      <c r="A46" s="15" t="s">
        <v>46</v>
      </c>
      <c r="B46" s="23">
        <f>B45+B20</f>
        <v>32310.13</v>
      </c>
    </row>
    <row r="47" spans="1:2">
      <c r="A47" s="24" t="s">
        <v>47</v>
      </c>
      <c r="B47" s="25">
        <v>0</v>
      </c>
    </row>
    <row r="48" spans="1:2">
      <c r="A48" s="26" t="s">
        <v>48</v>
      </c>
      <c r="B48" s="27">
        <v>0</v>
      </c>
    </row>
    <row r="49" spans="1:4">
      <c r="A49" s="24" t="s">
        <v>49</v>
      </c>
      <c r="B49" s="28">
        <v>0</v>
      </c>
    </row>
    <row r="50" spans="1:4">
      <c r="A50" s="29" t="s">
        <v>50</v>
      </c>
      <c r="B50" s="27">
        <v>0</v>
      </c>
    </row>
    <row r="51" spans="1:4">
      <c r="A51" s="24" t="s">
        <v>51</v>
      </c>
      <c r="B51" s="30">
        <v>1405.13</v>
      </c>
    </row>
    <row r="52" spans="1:4">
      <c r="A52" s="24" t="s">
        <v>52</v>
      </c>
      <c r="B52" s="27">
        <v>0</v>
      </c>
      <c r="D52" s="31"/>
    </row>
    <row r="53" spans="1:4">
      <c r="A53" s="32" t="s">
        <v>53</v>
      </c>
      <c r="B53" s="28">
        <v>1981.78</v>
      </c>
    </row>
    <row r="54" spans="1:4" ht="12.75" customHeight="1">
      <c r="A54" s="33" t="s">
        <v>54</v>
      </c>
      <c r="B54" s="27">
        <f>B46-B47-B48-B49-B50-B51-B52-B53</f>
        <v>28923.22</v>
      </c>
    </row>
    <row r="55" spans="1:4">
      <c r="A55" s="34" t="s">
        <v>55</v>
      </c>
      <c r="B55" s="35">
        <f>B54</f>
        <v>28923.22</v>
      </c>
    </row>
    <row r="56" spans="1:4">
      <c r="A56" s="36"/>
    </row>
  </sheetData>
  <mergeCells count="1">
    <mergeCell ref="C4:C8"/>
  </mergeCells>
  <pageMargins left="0.70826771653543308" right="0.70826771653543308" top="1.1417322834645671" bottom="1.1417322834645671" header="0.74803149606299213" footer="0.74803149606299213"/>
  <pageSetup paperSize="8" fitToWidth="0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K45"/>
  <sheetViews>
    <sheetView showGridLines="0" workbookViewId="0">
      <selection activeCell="C25" sqref="C25"/>
    </sheetView>
  </sheetViews>
  <sheetFormatPr defaultColWidth="7.19921875" defaultRowHeight="4.95" customHeight="1"/>
  <cols>
    <col min="1" max="1" width="3.796875" style="4" customWidth="1"/>
    <col min="2" max="2" width="12.796875" style="2" customWidth="1"/>
    <col min="3" max="3" width="110.19921875" style="2" customWidth="1"/>
    <col min="4" max="4" width="7.5" style="2" customWidth="1"/>
    <col min="5" max="63" width="8.3984375" style="2" customWidth="1"/>
    <col min="64" max="64" width="7.19921875" style="4" customWidth="1"/>
    <col min="65" max="16384" width="7.19921875" style="4"/>
  </cols>
  <sheetData>
    <row r="1" spans="2:4" ht="17.399999999999999" customHeight="1">
      <c r="B1" s="110" t="s">
        <v>56</v>
      </c>
      <c r="C1" s="110"/>
    </row>
    <row r="2" spans="2:4" ht="10.199999999999999">
      <c r="B2" s="111" t="s">
        <v>1</v>
      </c>
      <c r="C2" s="111"/>
      <c r="D2" s="37">
        <v>2023</v>
      </c>
    </row>
    <row r="3" spans="2:4" ht="7.95" customHeight="1">
      <c r="B3" s="38"/>
      <c r="C3" s="39"/>
    </row>
    <row r="4" spans="2:4" ht="15" customHeight="1">
      <c r="B4" s="112" t="s">
        <v>57</v>
      </c>
      <c r="C4" s="40" t="s">
        <v>110</v>
      </c>
      <c r="D4" s="41">
        <v>1772.16</v>
      </c>
    </row>
    <row r="5" spans="2:4" ht="10.199999999999999">
      <c r="B5" s="112"/>
      <c r="C5" s="40" t="s">
        <v>109</v>
      </c>
      <c r="D5" s="41">
        <v>1600</v>
      </c>
    </row>
    <row r="6" spans="2:4" ht="10.199999999999999">
      <c r="B6" s="112"/>
      <c r="C6" s="40" t="s">
        <v>58</v>
      </c>
      <c r="D6" s="41">
        <v>990.36</v>
      </c>
    </row>
    <row r="7" spans="2:4" ht="10.199999999999999">
      <c r="B7" s="112"/>
      <c r="C7" s="42" t="s">
        <v>59</v>
      </c>
      <c r="D7" s="41">
        <v>0</v>
      </c>
    </row>
    <row r="8" spans="2:4" ht="10.199999999999999">
      <c r="B8" s="112"/>
      <c r="C8" s="40" t="s">
        <v>60</v>
      </c>
      <c r="D8" s="41">
        <v>0</v>
      </c>
    </row>
    <row r="9" spans="2:4" ht="10.199999999999999">
      <c r="B9" s="112"/>
      <c r="C9" s="43" t="s">
        <v>61</v>
      </c>
      <c r="D9" s="44">
        <f>SUM(D4:D8)</f>
        <v>4362.5199999999995</v>
      </c>
    </row>
    <row r="10" spans="2:4" ht="12.75" customHeight="1">
      <c r="B10" s="113" t="s">
        <v>62</v>
      </c>
      <c r="C10" s="45" t="s">
        <v>63</v>
      </c>
      <c r="D10" s="46">
        <v>0</v>
      </c>
    </row>
    <row r="11" spans="2:4" ht="20.399999999999999">
      <c r="B11" s="113"/>
      <c r="C11" s="47" t="s">
        <v>64</v>
      </c>
      <c r="D11" s="48">
        <v>3000</v>
      </c>
    </row>
    <row r="12" spans="2:4" ht="10.199999999999999">
      <c r="B12" s="113"/>
      <c r="C12" s="45" t="s">
        <v>65</v>
      </c>
      <c r="D12" s="46">
        <v>0</v>
      </c>
    </row>
    <row r="13" spans="2:4" ht="10.199999999999999">
      <c r="B13" s="113"/>
      <c r="C13" s="49" t="s">
        <v>66</v>
      </c>
      <c r="D13" s="46">
        <v>0</v>
      </c>
    </row>
    <row r="14" spans="2:4" ht="10.199999999999999">
      <c r="B14" s="113"/>
      <c r="C14" s="49" t="s">
        <v>67</v>
      </c>
      <c r="D14" s="46">
        <v>0</v>
      </c>
    </row>
    <row r="15" spans="2:4" ht="10.199999999999999">
      <c r="B15" s="113"/>
      <c r="C15" s="50" t="s">
        <v>68</v>
      </c>
      <c r="D15" s="46">
        <v>0</v>
      </c>
    </row>
    <row r="16" spans="2:4" ht="11.4" customHeight="1">
      <c r="B16" s="113"/>
      <c r="C16" s="51" t="s">
        <v>69</v>
      </c>
      <c r="D16" s="52">
        <f>SUM(D10:D15)</f>
        <v>3000</v>
      </c>
    </row>
    <row r="17" spans="2:4" ht="10.199999999999999">
      <c r="C17" s="53" t="s">
        <v>70</v>
      </c>
      <c r="D17" s="54"/>
    </row>
    <row r="18" spans="2:4" ht="10.199999999999999">
      <c r="B18" s="38"/>
      <c r="C18" s="53" t="s">
        <v>71</v>
      </c>
      <c r="D18" s="54"/>
    </row>
    <row r="19" spans="2:4" ht="10.199999999999999">
      <c r="B19" s="38"/>
      <c r="C19" s="53" t="s">
        <v>72</v>
      </c>
      <c r="D19" s="54"/>
    </row>
    <row r="20" spans="2:4" ht="10.199999999999999">
      <c r="B20" s="38"/>
      <c r="C20" s="55" t="s">
        <v>73</v>
      </c>
      <c r="D20" s="56">
        <f>D9+D16</f>
        <v>7362.5199999999995</v>
      </c>
    </row>
    <row r="21" spans="2:4" ht="7.95" customHeight="1">
      <c r="C21" s="57"/>
    </row>
    <row r="22" spans="2:4" ht="10.199999999999999">
      <c r="C22" s="58" t="s">
        <v>74</v>
      </c>
      <c r="D22" s="59">
        <f>D20</f>
        <v>7362.5199999999995</v>
      </c>
    </row>
    <row r="23" spans="2:4" ht="7.95" customHeight="1"/>
    <row r="24" spans="2:4" ht="10.199999999999999">
      <c r="C24" s="60" t="s">
        <v>55</v>
      </c>
      <c r="D24" s="61">
        <v>28923.22</v>
      </c>
    </row>
    <row r="25" spans="2:4" ht="7.95" customHeight="1">
      <c r="C25" s="57"/>
    </row>
    <row r="26" spans="2:4" ht="10.199999999999999">
      <c r="C26" s="62" t="s">
        <v>75</v>
      </c>
      <c r="D26" s="63">
        <f>D22</f>
        <v>7362.5199999999995</v>
      </c>
    </row>
    <row r="27" spans="2:4" ht="7.95" customHeight="1">
      <c r="C27" s="57"/>
    </row>
    <row r="28" spans="2:4" ht="10.199999999999999">
      <c r="C28" s="64" t="s">
        <v>76</v>
      </c>
      <c r="D28" s="65">
        <f>D24-D26</f>
        <v>21560.7</v>
      </c>
    </row>
    <row r="29" spans="2:4" ht="10.199999999999999">
      <c r="C29" s="66" t="s">
        <v>77</v>
      </c>
    </row>
    <row r="30" spans="2:4" ht="7.95" customHeight="1"/>
    <row r="31" spans="2:4" ht="10.199999999999999">
      <c r="C31" s="67" t="s">
        <v>78</v>
      </c>
      <c r="D31" s="68">
        <v>11917.2</v>
      </c>
    </row>
    <row r="32" spans="2:4" ht="4.95" customHeight="1">
      <c r="C32" s="57"/>
      <c r="D32" s="69"/>
    </row>
    <row r="33" spans="3:4" ht="10.199999999999999">
      <c r="C33" s="67" t="s">
        <v>79</v>
      </c>
      <c r="D33" s="68">
        <v>28923.22</v>
      </c>
    </row>
    <row r="34" spans="3:4" ht="4.95" customHeight="1">
      <c r="C34" s="57"/>
      <c r="D34" s="69"/>
    </row>
    <row r="35" spans="3:4" ht="10.199999999999999">
      <c r="C35" s="67" t="s">
        <v>80</v>
      </c>
      <c r="D35" s="68">
        <v>17037.22</v>
      </c>
    </row>
    <row r="36" spans="3:4" ht="4.95" customHeight="1">
      <c r="C36" s="57"/>
      <c r="D36" s="69"/>
    </row>
    <row r="37" spans="3:4" ht="10.199999999999999">
      <c r="C37" s="67" t="s">
        <v>79</v>
      </c>
      <c r="D37" s="68">
        <f>D33-D35</f>
        <v>11886</v>
      </c>
    </row>
    <row r="38" spans="3:4" ht="4.95" customHeight="1">
      <c r="C38" s="57"/>
      <c r="D38" s="69"/>
    </row>
    <row r="39" spans="3:4" ht="10.199999999999999">
      <c r="C39" s="70" t="s">
        <v>81</v>
      </c>
      <c r="D39" s="71" t="s">
        <v>82</v>
      </c>
    </row>
    <row r="40" spans="3:4" ht="4.95" customHeight="1">
      <c r="C40" s="57"/>
      <c r="D40" s="69"/>
    </row>
    <row r="41" spans="3:4" ht="10.199999999999999">
      <c r="C41" s="72" t="s">
        <v>83</v>
      </c>
      <c r="D41" s="73">
        <v>14916</v>
      </c>
    </row>
    <row r="42" spans="3:4" ht="4.95" customHeight="1">
      <c r="C42" s="57"/>
      <c r="D42" s="69"/>
    </row>
    <row r="43" spans="3:4" ht="10.199999999999999">
      <c r="C43" s="72" t="s">
        <v>84</v>
      </c>
      <c r="D43" s="73">
        <v>13111.54</v>
      </c>
    </row>
    <row r="44" spans="3:4" ht="4.95" customHeight="1">
      <c r="C44" s="57"/>
      <c r="D44" s="69"/>
    </row>
    <row r="45" spans="3:4" ht="10.199999999999999">
      <c r="C45" s="70" t="s">
        <v>85</v>
      </c>
      <c r="D45" s="71" t="s">
        <v>82</v>
      </c>
    </row>
  </sheetData>
  <mergeCells count="4">
    <mergeCell ref="B1:C1"/>
    <mergeCell ref="B2:C2"/>
    <mergeCell ref="B4:B9"/>
    <mergeCell ref="B10:B16"/>
  </mergeCells>
  <pageMargins left="0.78740157480314998" right="0.78740157480314998" top="1.1417322834645671" bottom="1.1417322834645671" header="0.78740157480314998" footer="0.78740157480314998"/>
  <pageSetup paperSize="9" fitToWidth="0" fitToHeight="0" orientation="landscape" verticalDpi="0" r:id="rId1"/>
  <headerFooter alignWithMargins="0">
    <oddHeader>&amp;C&amp;"Times New Roman,Regular"&amp;12&amp;A</oddHeader>
    <oddFooter>&amp;C&amp;"Times New Roman,Regular"&amp;12Pagina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E4:J31"/>
  <sheetViews>
    <sheetView showGridLines="0" workbookViewId="0">
      <selection activeCell="C33" sqref="C33"/>
    </sheetView>
  </sheetViews>
  <sheetFormatPr defaultColWidth="7.19921875" defaultRowHeight="13.8"/>
  <cols>
    <col min="1" max="4" width="7.19921875" style="74" customWidth="1"/>
    <col min="5" max="5" width="40.296875" style="74" bestFit="1" customWidth="1"/>
    <col min="6" max="6" width="9.296875" style="74" bestFit="1" customWidth="1"/>
    <col min="7" max="7" width="7.19921875" style="74" customWidth="1"/>
    <col min="8" max="8" width="9.796875" style="74" bestFit="1" customWidth="1"/>
    <col min="9" max="9" width="7.19921875" style="74" customWidth="1"/>
    <col min="10" max="16384" width="7.19921875" style="74"/>
  </cols>
  <sheetData>
    <row r="4" spans="5:8">
      <c r="E4" s="75" t="s">
        <v>86</v>
      </c>
      <c r="F4" s="76">
        <v>11917.2</v>
      </c>
    </row>
    <row r="5" spans="5:8">
      <c r="E5" s="77" t="s">
        <v>87</v>
      </c>
      <c r="F5" s="78">
        <v>12092.1</v>
      </c>
    </row>
    <row r="6" spans="5:8">
      <c r="E6" s="77" t="s">
        <v>88</v>
      </c>
      <c r="F6" s="78">
        <v>12909</v>
      </c>
    </row>
    <row r="7" spans="5:8">
      <c r="E7" s="79" t="s">
        <v>89</v>
      </c>
      <c r="F7" s="80">
        <v>25001.1</v>
      </c>
    </row>
    <row r="8" spans="5:8">
      <c r="E8" s="81" t="s">
        <v>90</v>
      </c>
      <c r="F8" s="82">
        <v>2</v>
      </c>
    </row>
    <row r="9" spans="5:8">
      <c r="E9" s="83" t="s">
        <v>91</v>
      </c>
      <c r="F9" s="84">
        <v>12500.55</v>
      </c>
    </row>
    <row r="11" spans="5:8">
      <c r="E11" s="85" t="s">
        <v>92</v>
      </c>
      <c r="F11" s="86" t="s">
        <v>93</v>
      </c>
      <c r="G11" s="86" t="s">
        <v>94</v>
      </c>
      <c r="H11" s="87" t="s">
        <v>95</v>
      </c>
    </row>
    <row r="12" spans="5:8">
      <c r="E12" s="77"/>
      <c r="H12" s="88"/>
    </row>
    <row r="13" spans="5:8">
      <c r="E13" s="77" t="s">
        <v>96</v>
      </c>
      <c r="F13" s="89">
        <v>12</v>
      </c>
      <c r="G13" s="90">
        <v>0.5</v>
      </c>
      <c r="H13" s="91">
        <v>6</v>
      </c>
    </row>
    <row r="14" spans="5:8">
      <c r="E14" s="77"/>
      <c r="F14" s="89"/>
      <c r="G14" s="89"/>
      <c r="H14" s="91"/>
    </row>
    <row r="15" spans="5:8">
      <c r="E15" s="92" t="s">
        <v>97</v>
      </c>
      <c r="F15" s="93"/>
      <c r="G15" s="93"/>
      <c r="H15" s="94">
        <v>6</v>
      </c>
    </row>
    <row r="16" spans="5:8">
      <c r="E16" s="95" t="s">
        <v>98</v>
      </c>
      <c r="F16" s="96"/>
      <c r="G16" s="96"/>
      <c r="H16" s="97">
        <v>0.5</v>
      </c>
    </row>
    <row r="17" spans="5:10">
      <c r="F17" s="89"/>
      <c r="G17" s="89"/>
      <c r="H17" s="89"/>
    </row>
    <row r="18" spans="5:10">
      <c r="E18" s="75" t="s">
        <v>99</v>
      </c>
      <c r="F18" s="98"/>
      <c r="G18" s="98"/>
      <c r="H18" s="99">
        <v>-1.5</v>
      </c>
    </row>
    <row r="19" spans="5:10">
      <c r="E19" s="77" t="s">
        <v>100</v>
      </c>
      <c r="F19" s="89"/>
      <c r="G19" s="89"/>
      <c r="H19" s="100">
        <v>-18750.824999999997</v>
      </c>
    </row>
    <row r="20" spans="5:10">
      <c r="E20" s="79" t="s">
        <v>101</v>
      </c>
      <c r="F20" s="101"/>
      <c r="G20" s="101"/>
      <c r="H20" s="102">
        <v>-6833.6249999999964</v>
      </c>
    </row>
    <row r="21" spans="5:10">
      <c r="F21" s="89"/>
      <c r="G21" s="89"/>
      <c r="H21" s="89"/>
    </row>
    <row r="22" spans="5:10">
      <c r="E22" s="103" t="s">
        <v>102</v>
      </c>
      <c r="F22" s="86"/>
      <c r="G22" s="86"/>
      <c r="H22" s="87" t="s">
        <v>103</v>
      </c>
    </row>
    <row r="23" spans="5:10">
      <c r="E23" s="77"/>
      <c r="F23" s="89"/>
      <c r="G23" s="89"/>
      <c r="H23" s="91"/>
    </row>
    <row r="24" spans="5:10">
      <c r="E24" s="77" t="s">
        <v>104</v>
      </c>
      <c r="F24" s="89"/>
      <c r="G24" s="89"/>
      <c r="H24" s="104">
        <v>0.48366271884037104</v>
      </c>
    </row>
    <row r="25" spans="5:10">
      <c r="E25" s="77" t="s">
        <v>105</v>
      </c>
      <c r="F25" s="89"/>
      <c r="G25" s="89"/>
      <c r="H25" s="104">
        <v>0.51633728115962896</v>
      </c>
    </row>
    <row r="26" spans="5:10">
      <c r="E26" s="77"/>
      <c r="F26" s="89"/>
      <c r="G26" s="89"/>
      <c r="H26" s="91"/>
    </row>
    <row r="27" spans="5:10">
      <c r="E27" s="77" t="s">
        <v>106</v>
      </c>
      <c r="F27" s="89"/>
      <c r="G27" s="89"/>
      <c r="H27" s="100">
        <v>-18750.824999999997</v>
      </c>
      <c r="I27" s="105"/>
      <c r="J27" s="105"/>
    </row>
    <row r="28" spans="5:10">
      <c r="E28" s="77"/>
      <c r="F28" s="89"/>
      <c r="G28" s="89"/>
      <c r="H28" s="91"/>
    </row>
    <row r="29" spans="5:10">
      <c r="E29" s="92" t="s">
        <v>107</v>
      </c>
      <c r="F29" s="93"/>
      <c r="G29" s="93"/>
      <c r="H29" s="106">
        <v>-9069.0749999999989</v>
      </c>
    </row>
    <row r="30" spans="5:10">
      <c r="E30" s="95" t="s">
        <v>108</v>
      </c>
      <c r="F30" s="107"/>
      <c r="G30" s="107"/>
      <c r="H30" s="108">
        <v>-9681.7499999999982</v>
      </c>
    </row>
    <row r="31" spans="5:10">
      <c r="H31" s="10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COSTITUZIONE</vt:lpstr>
      <vt:lpstr>UTILIZZO</vt:lpstr>
      <vt:lpstr>CALCOLI_NUOVO_ASSUNTO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PROTOCOLLO</cp:lastModifiedBy>
  <cp:revision>3</cp:revision>
  <cp:lastPrinted>2024-01-31T15:17:41Z</cp:lastPrinted>
  <dcterms:created xsi:type="dcterms:W3CDTF">2023-12-13T16:01:37Z</dcterms:created>
  <dcterms:modified xsi:type="dcterms:W3CDTF">2024-02-01T07:46:51Z</dcterms:modified>
</cp:coreProperties>
</file>